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480" yWindow="240" windowWidth="8955" windowHeight="4830"/>
  </bookViews>
  <sheets>
    <sheet name="Ark1" sheetId="1" r:id="rId1"/>
    <sheet name="Ark2" sheetId="2" r:id="rId2"/>
    <sheet name="Ark3" sheetId="3" r:id="rId3"/>
  </sheets>
  <calcPr calcId="145621"/>
</workbook>
</file>

<file path=xl/calcChain.xml><?xml version="1.0" encoding="utf-8"?>
<calcChain xmlns="http://schemas.openxmlformats.org/spreadsheetml/2006/main">
  <c r="W24" i="1" l="1"/>
  <c r="W73" i="1" l="1"/>
  <c r="W74" i="1"/>
  <c r="W75" i="1"/>
  <c r="W76" i="1"/>
  <c r="W77" i="1"/>
  <c r="W78" i="1"/>
  <c r="W79" i="1"/>
  <c r="W80" i="1"/>
  <c r="W72" i="1"/>
  <c r="W68" i="1"/>
  <c r="W69" i="1"/>
  <c r="W70" i="1"/>
  <c r="W67" i="1"/>
  <c r="W52" i="1"/>
  <c r="W53" i="1"/>
  <c r="W54" i="1"/>
  <c r="W55" i="1"/>
  <c r="W56" i="1"/>
  <c r="W57" i="1"/>
  <c r="W58" i="1"/>
  <c r="W59" i="1"/>
  <c r="W60" i="1"/>
  <c r="W61" i="1"/>
  <c r="W51" i="1"/>
  <c r="W28" i="1"/>
  <c r="W29" i="1"/>
  <c r="W30" i="1"/>
  <c r="W31" i="1"/>
  <c r="W32" i="1"/>
  <c r="W33" i="1"/>
  <c r="W34" i="1"/>
  <c r="W35" i="1"/>
  <c r="W36" i="1"/>
  <c r="W37" i="1"/>
  <c r="W38" i="1"/>
  <c r="W39" i="1"/>
  <c r="W40" i="1"/>
  <c r="W41" i="1"/>
  <c r="W42" i="1"/>
  <c r="W43" i="1"/>
  <c r="W44" i="1"/>
  <c r="W45" i="1"/>
  <c r="W46" i="1"/>
  <c r="W47" i="1"/>
  <c r="W48" i="1"/>
  <c r="W27" i="1"/>
  <c r="W14" i="1"/>
  <c r="W13" i="1"/>
  <c r="W7" i="1"/>
  <c r="W8" i="1"/>
  <c r="W9" i="1"/>
  <c r="W10" i="1"/>
  <c r="W11" i="1"/>
  <c r="W12" i="1"/>
  <c r="W15" i="1"/>
  <c r="W16" i="1"/>
  <c r="W17" i="1"/>
  <c r="W18" i="1"/>
  <c r="W19" i="1"/>
  <c r="W20" i="1"/>
  <c r="W21" i="1"/>
  <c r="W22" i="1"/>
  <c r="W23" i="1"/>
  <c r="W6" i="1"/>
  <c r="X67" i="1" l="1"/>
  <c r="X80" i="1"/>
  <c r="X79" i="1"/>
  <c r="X78" i="1"/>
  <c r="X77" i="1"/>
  <c r="X76" i="1"/>
  <c r="X75" i="1"/>
  <c r="X74" i="1"/>
  <c r="X73" i="1"/>
  <c r="X72" i="1"/>
  <c r="X71" i="1"/>
  <c r="X70" i="1"/>
  <c r="X69" i="1"/>
  <c r="X68" i="1"/>
  <c r="X61" i="1"/>
  <c r="X60" i="1"/>
  <c r="X59" i="1"/>
  <c r="X58" i="1"/>
  <c r="X56" i="1"/>
  <c r="X55" i="1"/>
  <c r="X54" i="1"/>
  <c r="X53" i="1"/>
  <c r="X52" i="1"/>
  <c r="X51" i="1"/>
  <c r="X48" i="1"/>
  <c r="X47" i="1"/>
  <c r="X46" i="1"/>
  <c r="X45" i="1"/>
  <c r="X44" i="1"/>
  <c r="X43" i="1"/>
  <c r="X42" i="1"/>
  <c r="X41" i="1"/>
  <c r="X40" i="1"/>
  <c r="X39" i="1"/>
  <c r="X38" i="1"/>
  <c r="X37" i="1"/>
  <c r="X36" i="1"/>
  <c r="X35" i="1"/>
  <c r="X34" i="1"/>
  <c r="X33" i="1"/>
  <c r="X32" i="1"/>
  <c r="X31" i="1"/>
  <c r="X30" i="1"/>
  <c r="X29" i="1"/>
  <c r="X28" i="1"/>
  <c r="X27" i="1"/>
  <c r="X7" i="1"/>
  <c r="X8" i="1"/>
  <c r="X9" i="1"/>
  <c r="X10" i="1"/>
  <c r="X11" i="1"/>
  <c r="X12" i="1"/>
  <c r="X13" i="1"/>
  <c r="X14" i="1"/>
  <c r="X15" i="1"/>
  <c r="X16" i="1"/>
  <c r="X17" i="1"/>
  <c r="X18" i="1"/>
  <c r="X19" i="1"/>
  <c r="X20" i="1"/>
  <c r="X21" i="1"/>
  <c r="X22" i="1"/>
  <c r="X23" i="1"/>
  <c r="X24" i="1"/>
  <c r="X6" i="1"/>
  <c r="Y80" i="1" l="1"/>
  <c r="Y48" i="1"/>
  <c r="Y24" i="1"/>
  <c r="V68" i="1"/>
  <c r="V69" i="1"/>
  <c r="V70" i="1"/>
  <c r="V71" i="1"/>
  <c r="V72" i="1"/>
  <c r="V73" i="1"/>
  <c r="V74" i="1"/>
  <c r="V75" i="1"/>
  <c r="V76" i="1"/>
  <c r="V77" i="1"/>
  <c r="V67" i="1"/>
  <c r="V52" i="1"/>
  <c r="V53" i="1"/>
  <c r="V54" i="1"/>
  <c r="V55" i="1"/>
  <c r="V56" i="1"/>
  <c r="V57" i="1"/>
  <c r="X57" i="1" s="1"/>
  <c r="Y62" i="1" s="1"/>
  <c r="V58" i="1"/>
  <c r="V59" i="1"/>
  <c r="V60" i="1"/>
  <c r="V61" i="1"/>
  <c r="V51" i="1"/>
  <c r="V28" i="1"/>
  <c r="V29" i="1"/>
  <c r="V30" i="1"/>
  <c r="V31" i="1"/>
  <c r="V32" i="1"/>
  <c r="V33" i="1"/>
  <c r="V34" i="1"/>
  <c r="V35" i="1"/>
  <c r="V36" i="1"/>
  <c r="V37" i="1"/>
  <c r="V38" i="1"/>
  <c r="V39" i="1"/>
  <c r="V40" i="1"/>
  <c r="V41" i="1"/>
  <c r="V42" i="1"/>
  <c r="V43" i="1"/>
  <c r="V44" i="1"/>
  <c r="V45" i="1"/>
  <c r="V46" i="1"/>
  <c r="V47" i="1"/>
  <c r="V48" i="1"/>
  <c r="V27" i="1"/>
  <c r="V21" i="1"/>
  <c r="V7" i="1"/>
  <c r="V8" i="1"/>
  <c r="V9" i="1"/>
  <c r="V10" i="1"/>
  <c r="V11" i="1"/>
  <c r="V12" i="1"/>
  <c r="V13" i="1"/>
  <c r="V14" i="1"/>
  <c r="V15" i="1"/>
  <c r="V16" i="1"/>
  <c r="V17" i="1"/>
  <c r="V18" i="1"/>
  <c r="V19" i="1"/>
  <c r="V20" i="1"/>
  <c r="V22" i="1"/>
  <c r="V23" i="1"/>
  <c r="V24" i="1"/>
  <c r="V6" i="1"/>
  <c r="Y82" i="1" l="1"/>
</calcChain>
</file>

<file path=xl/sharedStrings.xml><?xml version="1.0" encoding="utf-8"?>
<sst xmlns="http://schemas.openxmlformats.org/spreadsheetml/2006/main" count="99" uniqueCount="77">
  <si>
    <t>Konklusion</t>
  </si>
  <si>
    <t>Liniefag - Hvor mange lærere vurderer du, der mangler liniefag og i hvilke fag?</t>
  </si>
  <si>
    <t xml:space="preserve">Fag: </t>
  </si>
  <si>
    <t xml:space="preserve">Antal: </t>
  </si>
  <si>
    <t>Hvor mange lærere vurderer du, der skal realkompetencevurderes (dvs. kan nøjes med moduler), og i hvilke fag?</t>
  </si>
  <si>
    <t>Vejledere og ressourcepersoner: Hvor mange lærere vurderer du, der mangler uddannelse som:</t>
  </si>
  <si>
    <t>Naturfagsvejleder</t>
  </si>
  <si>
    <t>Læsevejleder</t>
  </si>
  <si>
    <t>Matematikvejleder</t>
  </si>
  <si>
    <t>Skolebibliotekarer</t>
  </si>
  <si>
    <t>IT-vejledere</t>
  </si>
  <si>
    <t>AKT</t>
  </si>
  <si>
    <t>Andet</t>
  </si>
  <si>
    <t>Hvormange pædagoger mangler uddannelse i:</t>
  </si>
  <si>
    <t>Musik</t>
  </si>
  <si>
    <t>Idræt</t>
  </si>
  <si>
    <t>Billedkunst</t>
  </si>
  <si>
    <t>PD-moduler</t>
  </si>
  <si>
    <t xml:space="preserve">Hvilke moduler: </t>
  </si>
  <si>
    <t>Andet? Her kan du skrive kommentarer eller anden formel uddannelse, der mangler på jeres skole…</t>
  </si>
  <si>
    <t>Liniefag:</t>
  </si>
  <si>
    <t>Antal:</t>
  </si>
  <si>
    <t>Tysk</t>
  </si>
  <si>
    <t>Dansk</t>
  </si>
  <si>
    <t xml:space="preserve">Skoler </t>
  </si>
  <si>
    <t xml:space="preserve">Alslev </t>
  </si>
  <si>
    <t>Brorsons</t>
  </si>
  <si>
    <t>Janderup</t>
  </si>
  <si>
    <t>Lykkesgård</t>
  </si>
  <si>
    <t>Thorstrup</t>
  </si>
  <si>
    <t>Outrup</t>
  </si>
  <si>
    <t>Næsbjerg</t>
  </si>
  <si>
    <t>Nordenskov</t>
  </si>
  <si>
    <t>Årre</t>
  </si>
  <si>
    <t>Ansager</t>
  </si>
  <si>
    <t>Ølgod</t>
  </si>
  <si>
    <t>Tippen</t>
  </si>
  <si>
    <t>Historie</t>
  </si>
  <si>
    <t>Kristendom</t>
  </si>
  <si>
    <t>Matematik</t>
  </si>
  <si>
    <t>Natur/teknik</t>
  </si>
  <si>
    <t>Horne-Tistrup</t>
  </si>
  <si>
    <t>Fysik</t>
  </si>
  <si>
    <t>Håndværk/design</t>
  </si>
  <si>
    <t>Engelsk</t>
  </si>
  <si>
    <t>Biologi</t>
  </si>
  <si>
    <t>Geografi</t>
  </si>
  <si>
    <t xml:space="preserve">Tastlærere/efteruddannelse </t>
  </si>
  <si>
    <t>Billum og Blåvandshuk Skole</t>
  </si>
  <si>
    <t>Hjemkundskab</t>
  </si>
  <si>
    <t>Samfundsfag</t>
  </si>
  <si>
    <t>Inklusion</t>
  </si>
  <si>
    <t>Klasserumsledelse</t>
  </si>
  <si>
    <t>I alt</t>
  </si>
  <si>
    <t>Fransk</t>
  </si>
  <si>
    <t>Engelskvejleder</t>
  </si>
  <si>
    <t>Udeundervisningsvejleder</t>
  </si>
  <si>
    <t>Sct. Jacobi og 10iCampus</t>
  </si>
  <si>
    <t xml:space="preserve">Dansk </t>
  </si>
  <si>
    <t>SPUV</t>
  </si>
  <si>
    <t>Pædagogisk kompetenceudvikling</t>
  </si>
  <si>
    <t>IT og læring</t>
  </si>
  <si>
    <t>Internationalt gerne PD</t>
  </si>
  <si>
    <t>PD i tosproget modul</t>
  </si>
  <si>
    <t>IKT og læring</t>
  </si>
  <si>
    <t>Ungdomspædagogik</t>
  </si>
  <si>
    <t>Måltaksonomier</t>
  </si>
  <si>
    <t>DSA</t>
  </si>
  <si>
    <t>Håndarbejde</t>
  </si>
  <si>
    <t>Sløjd</t>
  </si>
  <si>
    <t>Agerbæk-Starup Skole</t>
  </si>
  <si>
    <t>Nr. Nebel og Lunde-Kvong</t>
  </si>
  <si>
    <t>Madkundskab</t>
  </si>
  <si>
    <r>
      <rPr>
        <b/>
        <sz val="11"/>
        <rFont val="Calibri"/>
        <family val="2"/>
        <scheme val="minor"/>
      </rPr>
      <t xml:space="preserve">Kommentar Alslev Skole: </t>
    </r>
    <r>
      <rPr>
        <sz val="11"/>
        <rFont val="Calibri"/>
        <family val="2"/>
        <scheme val="minor"/>
      </rPr>
      <t xml:space="preserve">Er det muligt at efteruddanne en pædagog, så han får et linjefag (som lærer) i musik og engelsk. Så vil vi gerne have dette. Han har undervisningserfaring i musik - speciale fra pædagogseminariet, er musiker. Vi har også en pædagog som gerne vil have en linjefagsuddannelse som lærer i idræt
</t>
    </r>
    <r>
      <rPr>
        <b/>
        <sz val="11"/>
        <rFont val="Calibri"/>
        <family val="2"/>
        <scheme val="minor"/>
      </rPr>
      <t>Kommentar Lykkesgårdskolen</t>
    </r>
    <r>
      <rPr>
        <sz val="11"/>
        <rFont val="Calibri"/>
        <family val="2"/>
        <scheme val="minor"/>
      </rPr>
      <t xml:space="preserve">: Der mangler linjefagsuddannede lærer i matematik, kristendom og billedkunst, håndværk og design samt natur og teknik. Den største udfordring er dog, at rigtig mange ikke har en specialpædagogisk uddannelse og skal noget prioriteres, så må det naturligvis være den specialpædagogiske uddannelse. (Kommentar i mail: Behovstallene er angivet for almen- skolen, hvorimod behovet for specialklasserækken er beskrevet i bemærkningsfeltet.)
</t>
    </r>
    <r>
      <rPr>
        <b/>
        <sz val="11"/>
        <rFont val="Calibri"/>
        <family val="2"/>
        <scheme val="minor"/>
      </rPr>
      <t>Kommentar Sct. Jacobi og 10iCampus</t>
    </r>
    <r>
      <rPr>
        <sz val="11"/>
        <rFont val="Calibri"/>
        <family val="2"/>
        <scheme val="minor"/>
      </rPr>
      <t xml:space="preserve">: Stort opfriskende danskkursus for alle dansklærere - evt over 5 gange. IT i alle fag for alle lærere.
</t>
    </r>
    <r>
      <rPr>
        <b/>
        <sz val="11"/>
        <rFont val="Calibri"/>
        <family val="2"/>
        <scheme val="minor"/>
      </rPr>
      <t>Kommentar Brorsonsskolen:</t>
    </r>
    <r>
      <rPr>
        <sz val="11"/>
        <rFont val="Calibri"/>
        <family val="2"/>
        <scheme val="minor"/>
      </rPr>
      <t xml:space="preserve"> Vi mangler 3 tysklærere
Diplommodul vedr Ledelse og Personalet (kompetenceudvikling for bl.a. koordinatorer.
</t>
    </r>
    <r>
      <rPr>
        <b/>
        <sz val="11"/>
        <rFont val="Calibri"/>
        <family val="2"/>
        <scheme val="minor"/>
      </rPr>
      <t xml:space="preserve">Kommentar Agerbæk-Starup Skole: </t>
    </r>
    <r>
      <rPr>
        <sz val="11"/>
        <rFont val="Calibri"/>
        <family val="2"/>
        <scheme val="minor"/>
      </rPr>
      <t xml:space="preserve">Skemaet er lavet under forudsætning af, at lærere med udd. I grundfag tæller som liniefagsudd., hvis de underviser til og med 7. klasse.
</t>
    </r>
    <r>
      <rPr>
        <b/>
        <sz val="11"/>
        <rFont val="Calibri"/>
        <family val="2"/>
        <scheme val="minor"/>
      </rPr>
      <t xml:space="preserve">
Kommentar Nr. Nebel og Lunde-Kvong Skole: </t>
    </r>
    <r>
      <rPr>
        <sz val="11"/>
        <rFont val="Calibri"/>
        <family val="2"/>
        <scheme val="minor"/>
      </rPr>
      <t xml:space="preserve">På Nr. Nebel Skole mangler vi formel kompetence (lærere) i fagene; tysk, musik og håndværk og design, samt matematikvejleder. Pædagoger; idræt og musik
På LundeKvong Skole mangler vi formel kompetence (lærere) i fagene; tysk (5.og 6.klasse), musik, håndværk og design, samt matematikvejleder og AKTvejleder.
Det betyder at der inden ansættelse ligeledes mangler;
1 lærer - idræt
1 lærer - billedkunst
1 lærer - natur/teknik
Men i og med at der skal ansættes 3 lærere vil nogle af fagene blive dækket. 
</t>
    </r>
    <r>
      <rPr>
        <b/>
        <sz val="11"/>
        <rFont val="Calibri"/>
        <family val="2"/>
        <scheme val="minor"/>
      </rPr>
      <t/>
    </r>
  </si>
  <si>
    <t>Pr. fag</t>
  </si>
  <si>
    <t>Udgift i alt</t>
  </si>
  <si>
    <t>Udgift pr. modul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</si>
</sst>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_ * #,##0_ ;_ * \-#,##0_ ;_ * &quot;-&quot;??_ ;_ @_ "/>
  </numFmts>
  <fonts count="11" x14ac:knownFonts="1">
    <font>
      <sz val="11"/>
      <color theme="1"/>
      <name val="Calibri"/>
      <family val="2"/>
      <scheme val="minor"/>
    </font>
    <font>
      <sz val="11"/>
      <color rgb="FF9C6500"/>
      <name val="Calibri"/>
      <family val="2"/>
      <scheme val="minor"/>
    </font>
    <font>
      <b/>
      <sz val="11"/>
      <color theme="1"/>
      <name val="Calibri"/>
      <family val="2"/>
      <scheme val="minor"/>
    </font>
    <font>
      <b/>
      <sz val="15"/>
      <color theme="1"/>
      <name val="Calibri"/>
      <family val="2"/>
      <scheme val="minor"/>
    </font>
    <font>
      <sz val="11"/>
      <name val="Calibri"/>
      <family val="2"/>
      <scheme val="minor"/>
    </font>
    <font>
      <sz val="12"/>
      <color theme="1"/>
      <name val="Calibri"/>
      <family val="2"/>
      <scheme val="minor"/>
    </font>
    <font>
      <b/>
      <sz val="16"/>
      <name val="Calibri"/>
      <family val="2"/>
      <scheme val="minor"/>
    </font>
    <font>
      <b/>
      <sz val="12"/>
      <color theme="1"/>
      <name val="Calibri"/>
      <family val="2"/>
      <scheme val="minor"/>
    </font>
    <font>
      <sz val="10"/>
      <color theme="1"/>
      <name val="Calibri"/>
      <family val="2"/>
      <scheme val="minor"/>
    </font>
    <font>
      <b/>
      <sz val="11"/>
      <name val="Calibri"/>
      <family val="2"/>
      <scheme val="minor"/>
    </font>
    <font>
      <sz val="11"/>
      <color theme="1"/>
      <name val="Calibri"/>
      <family val="2"/>
      <scheme val="minor"/>
    </font>
  </fonts>
  <fills count="4">
    <fill>
      <patternFill patternType="none"/>
    </fill>
    <fill>
      <patternFill patternType="gray125"/>
    </fill>
    <fill>
      <patternFill patternType="solid">
        <fgColor rgb="FFFFEB9C"/>
      </patternFill>
    </fill>
    <fill>
      <patternFill patternType="solid">
        <fgColor theme="0"/>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indexed="64"/>
      </top>
      <bottom style="double">
        <color indexed="64"/>
      </bottom>
      <diagonal/>
    </border>
    <border>
      <left style="thin">
        <color auto="1"/>
      </left>
      <right style="thin">
        <color auto="1"/>
      </right>
      <top/>
      <bottom style="thin">
        <color auto="1"/>
      </bottom>
      <diagonal/>
    </border>
    <border>
      <left style="thin">
        <color auto="1"/>
      </left>
      <right style="thin">
        <color auto="1"/>
      </right>
      <top/>
      <bottom/>
      <diagonal/>
    </border>
  </borders>
  <cellStyleXfs count="3">
    <xf numFmtId="0" fontId="0" fillId="0" borderId="0"/>
    <xf numFmtId="0" fontId="1" fillId="2" borderId="0" applyNumberFormat="0" applyBorder="0" applyAlignment="0" applyProtection="0"/>
    <xf numFmtId="43" fontId="10" fillId="0" borderId="0" applyFont="0" applyFill="0" applyBorder="0" applyAlignment="0" applyProtection="0"/>
  </cellStyleXfs>
  <cellXfs count="34">
    <xf numFmtId="0" fontId="0" fillId="0" borderId="0" xfId="0"/>
    <xf numFmtId="0" fontId="0" fillId="0" borderId="0" xfId="0"/>
    <xf numFmtId="0" fontId="0" fillId="0" borderId="0" xfId="0"/>
    <xf numFmtId="0" fontId="7" fillId="0" borderId="1" xfId="0" applyFont="1" applyBorder="1" applyAlignment="1">
      <alignment horizontal="center" vertical="center"/>
    </xf>
    <xf numFmtId="0" fontId="0" fillId="0" borderId="1" xfId="0" applyBorder="1" applyAlignment="1">
      <alignment textRotation="90"/>
    </xf>
    <xf numFmtId="0" fontId="5" fillId="0" borderId="1" xfId="0" applyFont="1" applyBorder="1" applyAlignment="1">
      <alignment horizontal="left"/>
    </xf>
    <xf numFmtId="0" fontId="2" fillId="0" borderId="1" xfId="0" applyFont="1" applyBorder="1" applyAlignment="1">
      <alignment horizontal="left"/>
    </xf>
    <xf numFmtId="0" fontId="3" fillId="0" borderId="1" xfId="0" applyFont="1" applyBorder="1" applyAlignment="1">
      <alignment horizontal="left"/>
    </xf>
    <xf numFmtId="0" fontId="0" fillId="0" borderId="1" xfId="0" applyFont="1" applyBorder="1" applyAlignment="1">
      <alignment horizontal="left"/>
    </xf>
    <xf numFmtId="0" fontId="0" fillId="0" borderId="1" xfId="0" applyBorder="1"/>
    <xf numFmtId="0" fontId="0" fillId="0" borderId="1" xfId="0" applyFont="1" applyBorder="1" applyAlignment="1">
      <alignment horizontal="right"/>
    </xf>
    <xf numFmtId="0" fontId="3" fillId="0" borderId="1" xfId="0" applyFont="1" applyBorder="1" applyAlignment="1">
      <alignment horizontal="right"/>
    </xf>
    <xf numFmtId="0" fontId="0" fillId="0" borderId="1" xfId="0" applyBorder="1" applyAlignment="1">
      <alignment horizontal="right"/>
    </xf>
    <xf numFmtId="0" fontId="8" fillId="0" borderId="1" xfId="0" applyFont="1" applyBorder="1" applyAlignment="1">
      <alignment horizontal="right"/>
    </xf>
    <xf numFmtId="0" fontId="5" fillId="0" borderId="1" xfId="0" applyFont="1" applyFill="1" applyBorder="1" applyAlignment="1">
      <alignment horizontal="left"/>
    </xf>
    <xf numFmtId="0" fontId="2" fillId="0" borderId="1" xfId="0" applyFont="1" applyBorder="1" applyAlignment="1">
      <alignment horizontal="right"/>
    </xf>
    <xf numFmtId="0" fontId="2" fillId="0" borderId="1" xfId="0" applyFont="1" applyBorder="1" applyAlignment="1"/>
    <xf numFmtId="0" fontId="4" fillId="0" borderId="1" xfId="0" applyFont="1" applyBorder="1" applyAlignment="1">
      <alignment horizontal="left" vertical="center"/>
    </xf>
    <xf numFmtId="0" fontId="4" fillId="0" borderId="1" xfId="0" applyFont="1" applyFill="1" applyBorder="1" applyAlignment="1">
      <alignment horizontal="left" vertical="center"/>
    </xf>
    <xf numFmtId="0" fontId="2" fillId="0" borderId="1" xfId="0" applyFont="1" applyBorder="1"/>
    <xf numFmtId="0" fontId="0" fillId="0" borderId="1" xfId="0" applyFont="1" applyBorder="1"/>
    <xf numFmtId="164" fontId="0" fillId="0" borderId="0" xfId="2" applyNumberFormat="1" applyFont="1"/>
    <xf numFmtId="164" fontId="0" fillId="0" borderId="1" xfId="2" applyNumberFormat="1" applyFont="1" applyBorder="1"/>
    <xf numFmtId="164" fontId="0" fillId="0" borderId="1" xfId="2" applyNumberFormat="1" applyFont="1" applyBorder="1" applyAlignment="1">
      <alignment horizontal="right"/>
    </xf>
    <xf numFmtId="164" fontId="0" fillId="0" borderId="3" xfId="2" applyNumberFormat="1" applyFont="1" applyBorder="1"/>
    <xf numFmtId="164" fontId="0" fillId="0" borderId="2" xfId="2" applyNumberFormat="1" applyFont="1" applyBorder="1"/>
    <xf numFmtId="164" fontId="0" fillId="0" borderId="4" xfId="2" applyNumberFormat="1" applyFont="1" applyBorder="1"/>
    <xf numFmtId="0" fontId="6" fillId="2" borderId="1" xfId="1" applyFont="1" applyBorder="1" applyAlignment="1">
      <alignment horizontal="center"/>
    </xf>
    <xf numFmtId="0" fontId="4" fillId="2" borderId="1" xfId="1" applyFont="1" applyBorder="1" applyAlignment="1">
      <alignment horizontal="center"/>
    </xf>
    <xf numFmtId="0" fontId="4" fillId="3" borderId="1" xfId="1" applyFont="1" applyFill="1" applyBorder="1" applyAlignment="1">
      <alignment horizontal="left" vertical="top" wrapText="1"/>
    </xf>
    <xf numFmtId="0" fontId="4" fillId="3" borderId="1" xfId="1" applyFont="1" applyFill="1" applyBorder="1" applyAlignment="1">
      <alignment horizontal="left" vertical="top"/>
    </xf>
    <xf numFmtId="0" fontId="2" fillId="0" borderId="1" xfId="0" applyFont="1" applyBorder="1"/>
    <xf numFmtId="0" fontId="2" fillId="0" borderId="1" xfId="0" applyFont="1" applyBorder="1" applyAlignment="1">
      <alignment horizontal="left"/>
    </xf>
    <xf numFmtId="0" fontId="2" fillId="0" borderId="1" xfId="0" applyFont="1" applyBorder="1" applyAlignment="1"/>
  </cellXfs>
  <cellStyles count="3">
    <cellStyle name="Komma" xfId="2" builtinId="3"/>
    <cellStyle name="Neutral" xfId="1" builtinId="2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Kontor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87"/>
  <sheetViews>
    <sheetView tabSelected="1" view="pageLayout" topLeftCell="A3" zoomScaleNormal="100" workbookViewId="0">
      <selection activeCell="W23" sqref="W23:W24"/>
    </sheetView>
  </sheetViews>
  <sheetFormatPr defaultRowHeight="15" x14ac:dyDescent="0.25"/>
  <cols>
    <col min="1" max="1" width="18.5703125" customWidth="1"/>
    <col min="2" max="2" width="5.28515625" customWidth="1"/>
    <col min="3" max="3" width="5.140625" customWidth="1"/>
    <col min="4" max="4" width="5.28515625" customWidth="1"/>
    <col min="5" max="5" width="4.42578125" customWidth="1"/>
    <col min="6" max="6" width="4" customWidth="1"/>
    <col min="7" max="7" width="4.85546875" customWidth="1"/>
    <col min="8" max="8" width="4.5703125" customWidth="1"/>
    <col min="9" max="9" width="4" customWidth="1"/>
    <col min="10" max="10" width="4.85546875" customWidth="1"/>
    <col min="11" max="11" width="4.5703125" customWidth="1"/>
    <col min="12" max="12" width="5" customWidth="1"/>
    <col min="13" max="13" width="4.5703125" customWidth="1"/>
    <col min="14" max="14" width="4.28515625" customWidth="1"/>
    <col min="15" max="15" width="4.5703125" customWidth="1"/>
    <col min="16" max="16" width="5" customWidth="1"/>
    <col min="17" max="17" width="4.85546875" customWidth="1"/>
    <col min="18" max="18" width="4.5703125" customWidth="1"/>
    <col min="19" max="19" width="4.140625" customWidth="1"/>
    <col min="20" max="20" width="4.85546875" customWidth="1"/>
    <col min="21" max="21" width="5.42578125" customWidth="1"/>
    <col min="22" max="22" width="4.42578125" customWidth="1"/>
    <col min="23" max="23" width="10" style="21" bestFit="1" customWidth="1"/>
    <col min="24" max="24" width="11" style="21" bestFit="1" customWidth="1"/>
    <col min="25" max="25" width="12.5703125" style="21" bestFit="1" customWidth="1"/>
  </cols>
  <sheetData>
    <row r="1" spans="1:25" x14ac:dyDescent="0.25">
      <c r="A1" s="2"/>
      <c r="B1" s="2"/>
      <c r="C1" s="2"/>
      <c r="D1" s="2"/>
      <c r="E1" s="2"/>
      <c r="F1" s="2"/>
      <c r="G1" s="2"/>
      <c r="H1" s="1"/>
      <c r="I1" s="1"/>
      <c r="J1" s="1"/>
      <c r="K1" s="1"/>
    </row>
    <row r="2" spans="1:25" ht="21" x14ac:dyDescent="0.35">
      <c r="A2" s="27" t="s">
        <v>0</v>
      </c>
      <c r="B2" s="27"/>
      <c r="C2" s="27"/>
      <c r="D2" s="27"/>
      <c r="E2" s="27"/>
      <c r="F2" s="27"/>
      <c r="G2" s="27"/>
      <c r="H2" s="27"/>
      <c r="I2" s="27"/>
      <c r="J2" s="27"/>
      <c r="K2" s="27"/>
      <c r="L2" s="27"/>
      <c r="M2" s="27"/>
      <c r="N2" s="27"/>
      <c r="O2" s="27"/>
      <c r="P2" s="27"/>
      <c r="Q2" s="27"/>
      <c r="R2" s="27"/>
      <c r="S2" s="27"/>
      <c r="T2" s="27"/>
      <c r="U2" s="27"/>
      <c r="V2" s="27"/>
    </row>
    <row r="3" spans="1:25" s="2" customFormat="1" ht="135" customHeight="1" x14ac:dyDescent="0.25">
      <c r="A3" s="3" t="s">
        <v>24</v>
      </c>
      <c r="B3" s="4" t="s">
        <v>25</v>
      </c>
      <c r="C3" s="4" t="s">
        <v>48</v>
      </c>
      <c r="D3" s="4" t="s">
        <v>26</v>
      </c>
      <c r="E3" s="4" t="s">
        <v>41</v>
      </c>
      <c r="F3" s="4" t="s">
        <v>27</v>
      </c>
      <c r="G3" s="4" t="s">
        <v>28</v>
      </c>
      <c r="H3" s="4" t="s">
        <v>71</v>
      </c>
      <c r="I3" s="4" t="s">
        <v>57</v>
      </c>
      <c r="J3" s="4" t="s">
        <v>29</v>
      </c>
      <c r="K3" s="4" t="s">
        <v>30</v>
      </c>
      <c r="L3" s="4" t="s">
        <v>70</v>
      </c>
      <c r="M3" s="4" t="s">
        <v>31</v>
      </c>
      <c r="N3" s="4" t="s">
        <v>36</v>
      </c>
      <c r="O3" s="4" t="s">
        <v>32</v>
      </c>
      <c r="P3" s="4" t="s">
        <v>33</v>
      </c>
      <c r="Q3" s="4" t="s">
        <v>34</v>
      </c>
      <c r="R3" s="4" t="s">
        <v>35</v>
      </c>
      <c r="S3" s="4"/>
      <c r="T3" s="4"/>
      <c r="U3" s="4"/>
      <c r="V3" s="4" t="s">
        <v>53</v>
      </c>
      <c r="W3" s="22" t="s">
        <v>74</v>
      </c>
      <c r="X3" s="22" t="s">
        <v>75</v>
      </c>
      <c r="Y3" s="22"/>
    </row>
    <row r="4" spans="1:25" ht="15" customHeight="1" x14ac:dyDescent="0.25">
      <c r="A4" s="32" t="s">
        <v>1</v>
      </c>
      <c r="B4" s="32"/>
      <c r="C4" s="32"/>
      <c r="D4" s="32"/>
      <c r="E4" s="32"/>
      <c r="F4" s="32"/>
      <c r="G4" s="32"/>
      <c r="H4" s="32"/>
      <c r="I4" s="32"/>
      <c r="J4" s="32"/>
      <c r="K4" s="32"/>
      <c r="L4" s="32"/>
      <c r="M4" s="32"/>
      <c r="N4" s="32"/>
      <c r="O4" s="32"/>
      <c r="P4" s="32"/>
      <c r="Q4" s="32"/>
      <c r="R4" s="32"/>
      <c r="S4" s="32"/>
      <c r="T4" s="32"/>
      <c r="U4" s="32"/>
      <c r="V4" s="32"/>
      <c r="W4" s="22"/>
      <c r="X4" s="22"/>
      <c r="Y4" s="22"/>
    </row>
    <row r="5" spans="1:25" ht="15" customHeight="1" x14ac:dyDescent="0.3">
      <c r="A5" s="5" t="s">
        <v>2</v>
      </c>
      <c r="B5" s="6" t="s">
        <v>21</v>
      </c>
      <c r="C5" s="7"/>
      <c r="D5" s="8"/>
      <c r="E5" s="7"/>
      <c r="F5" s="8"/>
      <c r="G5" s="9"/>
      <c r="H5" s="9"/>
      <c r="I5" s="9"/>
      <c r="J5" s="9"/>
      <c r="K5" s="9"/>
      <c r="L5" s="9"/>
      <c r="M5" s="9"/>
      <c r="N5" s="9"/>
      <c r="O5" s="9"/>
      <c r="P5" s="9"/>
      <c r="Q5" s="9"/>
      <c r="R5" s="9"/>
      <c r="S5" s="9"/>
      <c r="T5" s="9"/>
      <c r="U5" s="9"/>
      <c r="V5" s="9"/>
      <c r="W5" s="22"/>
      <c r="X5" s="22"/>
      <c r="Y5" s="22"/>
    </row>
    <row r="6" spans="1:25" s="2" customFormat="1" ht="15" customHeight="1" x14ac:dyDescent="0.3">
      <c r="A6" s="5" t="s">
        <v>22</v>
      </c>
      <c r="B6" s="10"/>
      <c r="C6" s="11"/>
      <c r="D6" s="10"/>
      <c r="E6" s="11"/>
      <c r="F6" s="10">
        <v>1</v>
      </c>
      <c r="G6" s="12">
        <v>1</v>
      </c>
      <c r="H6" s="12">
        <v>2</v>
      </c>
      <c r="I6" s="12">
        <v>2</v>
      </c>
      <c r="J6" s="12"/>
      <c r="K6" s="12">
        <v>1</v>
      </c>
      <c r="L6" s="12">
        <v>2</v>
      </c>
      <c r="M6" s="12">
        <v>2</v>
      </c>
      <c r="N6" s="12"/>
      <c r="O6" s="12">
        <v>1</v>
      </c>
      <c r="P6" s="12"/>
      <c r="Q6" s="12"/>
      <c r="R6" s="12"/>
      <c r="S6" s="12"/>
      <c r="T6" s="12"/>
      <c r="U6" s="12"/>
      <c r="V6" s="12">
        <f>SUM(B6:S6)</f>
        <v>12</v>
      </c>
      <c r="W6" s="22">
        <f>3*$W$83</f>
        <v>21000</v>
      </c>
      <c r="X6" s="22">
        <f>V6*W6</f>
        <v>252000</v>
      </c>
      <c r="Y6" s="22"/>
    </row>
    <row r="7" spans="1:25" s="2" customFormat="1" ht="19.5" x14ac:dyDescent="0.3">
      <c r="A7" s="5" t="s">
        <v>42</v>
      </c>
      <c r="B7" s="10"/>
      <c r="C7" s="11"/>
      <c r="D7" s="10"/>
      <c r="E7" s="13">
        <v>1</v>
      </c>
      <c r="F7" s="10"/>
      <c r="G7" s="12"/>
      <c r="H7" s="12"/>
      <c r="I7" s="12"/>
      <c r="J7" s="12"/>
      <c r="K7" s="12"/>
      <c r="L7" s="12">
        <v>1</v>
      </c>
      <c r="M7" s="12"/>
      <c r="N7" s="12"/>
      <c r="O7" s="12"/>
      <c r="P7" s="12"/>
      <c r="Q7" s="12"/>
      <c r="R7" s="12"/>
      <c r="S7" s="12"/>
      <c r="T7" s="12"/>
      <c r="U7" s="12"/>
      <c r="V7" s="12">
        <f t="shared" ref="V7:V24" si="0">SUM(B7:S7)</f>
        <v>2</v>
      </c>
      <c r="W7" s="22">
        <f t="shared" ref="W7:W24" si="1">3*$W$83</f>
        <v>21000</v>
      </c>
      <c r="X7" s="22">
        <f t="shared" ref="X7:X24" si="2">V7*W7</f>
        <v>42000</v>
      </c>
      <c r="Y7" s="22"/>
    </row>
    <row r="8" spans="1:25" s="2" customFormat="1" ht="19.5" x14ac:dyDescent="0.3">
      <c r="A8" s="5" t="s">
        <v>14</v>
      </c>
      <c r="B8" s="10"/>
      <c r="C8" s="11"/>
      <c r="D8" s="10"/>
      <c r="E8" s="13">
        <v>2</v>
      </c>
      <c r="F8" s="10">
        <v>1</v>
      </c>
      <c r="G8" s="12">
        <v>1</v>
      </c>
      <c r="H8" s="12">
        <v>2</v>
      </c>
      <c r="I8" s="12">
        <v>2</v>
      </c>
      <c r="J8" s="12"/>
      <c r="K8" s="12"/>
      <c r="L8" s="12">
        <v>2</v>
      </c>
      <c r="M8" s="12"/>
      <c r="N8" s="12"/>
      <c r="O8" s="12"/>
      <c r="P8" s="12"/>
      <c r="Q8" s="12">
        <v>2</v>
      </c>
      <c r="R8" s="12"/>
      <c r="S8" s="12"/>
      <c r="T8" s="12"/>
      <c r="U8" s="12"/>
      <c r="V8" s="12">
        <f t="shared" si="0"/>
        <v>12</v>
      </c>
      <c r="W8" s="22">
        <f t="shared" si="1"/>
        <v>21000</v>
      </c>
      <c r="X8" s="22">
        <f t="shared" si="2"/>
        <v>252000</v>
      </c>
      <c r="Y8" s="22"/>
    </row>
    <row r="9" spans="1:25" s="2" customFormat="1" ht="19.5" x14ac:dyDescent="0.3">
      <c r="A9" s="5" t="s">
        <v>43</v>
      </c>
      <c r="B9" s="10">
        <v>2</v>
      </c>
      <c r="C9" s="11"/>
      <c r="D9" s="10"/>
      <c r="E9" s="13">
        <v>1</v>
      </c>
      <c r="F9" s="10"/>
      <c r="G9" s="12">
        <v>1</v>
      </c>
      <c r="H9" s="12">
        <v>2</v>
      </c>
      <c r="I9" s="12">
        <v>3</v>
      </c>
      <c r="J9" s="12"/>
      <c r="K9" s="12"/>
      <c r="L9" s="12"/>
      <c r="M9" s="12">
        <v>3</v>
      </c>
      <c r="N9" s="12"/>
      <c r="O9" s="12"/>
      <c r="P9" s="12"/>
      <c r="Q9" s="12"/>
      <c r="R9" s="12">
        <v>2</v>
      </c>
      <c r="S9" s="12"/>
      <c r="T9" s="12"/>
      <c r="U9" s="12"/>
      <c r="V9" s="12">
        <f t="shared" si="0"/>
        <v>14</v>
      </c>
      <c r="W9" s="22">
        <f t="shared" si="1"/>
        <v>21000</v>
      </c>
      <c r="X9" s="22">
        <f t="shared" si="2"/>
        <v>294000</v>
      </c>
      <c r="Y9" s="22"/>
    </row>
    <row r="10" spans="1:25" s="2" customFormat="1" ht="19.5" x14ac:dyDescent="0.3">
      <c r="A10" s="5" t="s">
        <v>44</v>
      </c>
      <c r="B10" s="10"/>
      <c r="C10" s="11"/>
      <c r="D10" s="10">
        <v>2</v>
      </c>
      <c r="E10" s="11"/>
      <c r="F10" s="10"/>
      <c r="G10" s="12"/>
      <c r="H10" s="12"/>
      <c r="I10" s="12">
        <v>2</v>
      </c>
      <c r="J10" s="12"/>
      <c r="K10" s="12"/>
      <c r="L10" s="12">
        <v>3</v>
      </c>
      <c r="M10" s="12"/>
      <c r="N10" s="12"/>
      <c r="O10" s="12"/>
      <c r="P10" s="12"/>
      <c r="Q10" s="12">
        <v>1</v>
      </c>
      <c r="R10" s="12"/>
      <c r="S10" s="12"/>
      <c r="T10" s="12"/>
      <c r="U10" s="12"/>
      <c r="V10" s="12">
        <f t="shared" si="0"/>
        <v>8</v>
      </c>
      <c r="W10" s="22">
        <f t="shared" si="1"/>
        <v>21000</v>
      </c>
      <c r="X10" s="22">
        <f t="shared" si="2"/>
        <v>168000</v>
      </c>
      <c r="Y10" s="22"/>
    </row>
    <row r="11" spans="1:25" s="2" customFormat="1" ht="19.5" x14ac:dyDescent="0.3">
      <c r="A11" s="5" t="s">
        <v>37</v>
      </c>
      <c r="B11" s="10"/>
      <c r="C11" s="11"/>
      <c r="D11" s="10">
        <v>3</v>
      </c>
      <c r="E11" s="11"/>
      <c r="F11" s="10"/>
      <c r="G11" s="12"/>
      <c r="H11" s="12"/>
      <c r="I11" s="12"/>
      <c r="J11" s="12"/>
      <c r="K11" s="12"/>
      <c r="L11" s="12">
        <v>2</v>
      </c>
      <c r="M11" s="12"/>
      <c r="N11" s="12"/>
      <c r="O11" s="12">
        <v>1</v>
      </c>
      <c r="P11" s="12"/>
      <c r="Q11" s="12">
        <v>1</v>
      </c>
      <c r="R11" s="12"/>
      <c r="S11" s="12"/>
      <c r="T11" s="12"/>
      <c r="U11" s="12"/>
      <c r="V11" s="12">
        <f t="shared" si="0"/>
        <v>7</v>
      </c>
      <c r="W11" s="22">
        <f t="shared" si="1"/>
        <v>21000</v>
      </c>
      <c r="X11" s="22">
        <f t="shared" si="2"/>
        <v>147000</v>
      </c>
      <c r="Y11" s="22"/>
    </row>
    <row r="12" spans="1:25" s="2" customFormat="1" ht="19.5" x14ac:dyDescent="0.3">
      <c r="A12" s="5" t="s">
        <v>54</v>
      </c>
      <c r="B12" s="10">
        <v>1</v>
      </c>
      <c r="C12" s="11"/>
      <c r="D12" s="10"/>
      <c r="E12" s="11"/>
      <c r="F12" s="10"/>
      <c r="G12" s="12"/>
      <c r="H12" s="12"/>
      <c r="I12" s="12"/>
      <c r="J12" s="12"/>
      <c r="K12" s="12"/>
      <c r="L12" s="12"/>
      <c r="M12" s="12"/>
      <c r="N12" s="12"/>
      <c r="O12" s="12"/>
      <c r="P12" s="12"/>
      <c r="Q12" s="12"/>
      <c r="R12" s="12"/>
      <c r="S12" s="12"/>
      <c r="T12" s="12"/>
      <c r="U12" s="12"/>
      <c r="V12" s="12">
        <f t="shared" si="0"/>
        <v>1</v>
      </c>
      <c r="W12" s="22">
        <f t="shared" si="1"/>
        <v>21000</v>
      </c>
      <c r="X12" s="22">
        <f t="shared" si="2"/>
        <v>21000</v>
      </c>
      <c r="Y12" s="22"/>
    </row>
    <row r="13" spans="1:25" s="2" customFormat="1" ht="19.5" x14ac:dyDescent="0.3">
      <c r="A13" s="5" t="s">
        <v>58</v>
      </c>
      <c r="B13" s="11"/>
      <c r="C13" s="11"/>
      <c r="D13" s="10">
        <v>1</v>
      </c>
      <c r="E13" s="11"/>
      <c r="F13" s="10"/>
      <c r="G13" s="12">
        <v>2</v>
      </c>
      <c r="H13" s="12"/>
      <c r="I13" s="12"/>
      <c r="J13" s="12"/>
      <c r="K13" s="12"/>
      <c r="L13" s="12">
        <v>2</v>
      </c>
      <c r="M13" s="12"/>
      <c r="N13" s="12"/>
      <c r="O13" s="12"/>
      <c r="P13" s="12"/>
      <c r="Q13" s="12"/>
      <c r="R13" s="12"/>
      <c r="S13" s="12"/>
      <c r="T13" s="12"/>
      <c r="U13" s="12"/>
      <c r="V13" s="12">
        <f t="shared" si="0"/>
        <v>5</v>
      </c>
      <c r="W13" s="22">
        <f>4*$W$83</f>
        <v>28000</v>
      </c>
      <c r="X13" s="22">
        <f t="shared" si="2"/>
        <v>140000</v>
      </c>
      <c r="Y13" s="22"/>
    </row>
    <row r="14" spans="1:25" s="2" customFormat="1" ht="19.5" x14ac:dyDescent="0.3">
      <c r="A14" s="5" t="s">
        <v>39</v>
      </c>
      <c r="B14" s="11"/>
      <c r="C14" s="11"/>
      <c r="D14" s="10">
        <v>1</v>
      </c>
      <c r="E14" s="11"/>
      <c r="F14" s="10"/>
      <c r="G14" s="12">
        <v>2</v>
      </c>
      <c r="H14" s="12"/>
      <c r="I14" s="12">
        <v>1</v>
      </c>
      <c r="J14" s="12"/>
      <c r="K14" s="12"/>
      <c r="L14" s="12">
        <v>2</v>
      </c>
      <c r="M14" s="12"/>
      <c r="N14" s="12"/>
      <c r="O14" s="12">
        <v>1</v>
      </c>
      <c r="P14" s="12"/>
      <c r="Q14" s="12"/>
      <c r="R14" s="12"/>
      <c r="S14" s="12"/>
      <c r="T14" s="12"/>
      <c r="U14" s="12"/>
      <c r="V14" s="12">
        <f t="shared" si="0"/>
        <v>7</v>
      </c>
      <c r="W14" s="22">
        <f>4*$W$83</f>
        <v>28000</v>
      </c>
      <c r="X14" s="22">
        <f t="shared" si="2"/>
        <v>196000</v>
      </c>
      <c r="Y14" s="22"/>
    </row>
    <row r="15" spans="1:25" s="2" customFormat="1" ht="19.5" x14ac:dyDescent="0.3">
      <c r="A15" s="5" t="s">
        <v>40</v>
      </c>
      <c r="B15" s="11"/>
      <c r="C15" s="11"/>
      <c r="D15" s="10"/>
      <c r="E15" s="11"/>
      <c r="F15" s="10"/>
      <c r="G15" s="12">
        <v>1</v>
      </c>
      <c r="H15" s="12"/>
      <c r="I15" s="12">
        <v>2</v>
      </c>
      <c r="J15" s="12"/>
      <c r="K15" s="12"/>
      <c r="L15" s="12">
        <v>1</v>
      </c>
      <c r="M15" s="12">
        <v>2</v>
      </c>
      <c r="N15" s="12"/>
      <c r="O15" s="12"/>
      <c r="P15" s="12"/>
      <c r="Q15" s="12"/>
      <c r="R15" s="12"/>
      <c r="S15" s="12"/>
      <c r="T15" s="12"/>
      <c r="U15" s="12"/>
      <c r="V15" s="12">
        <f t="shared" si="0"/>
        <v>6</v>
      </c>
      <c r="W15" s="22">
        <f t="shared" si="1"/>
        <v>21000</v>
      </c>
      <c r="X15" s="22">
        <f t="shared" si="2"/>
        <v>126000</v>
      </c>
      <c r="Y15" s="22"/>
    </row>
    <row r="16" spans="1:25" s="2" customFormat="1" ht="19.5" x14ac:dyDescent="0.3">
      <c r="A16" s="5" t="s">
        <v>38</v>
      </c>
      <c r="B16" s="11"/>
      <c r="C16" s="11"/>
      <c r="D16" s="10">
        <v>8</v>
      </c>
      <c r="E16" s="11"/>
      <c r="F16" s="10"/>
      <c r="G16" s="12">
        <v>1</v>
      </c>
      <c r="H16" s="12"/>
      <c r="I16" s="12">
        <v>2</v>
      </c>
      <c r="J16" s="12"/>
      <c r="K16" s="12"/>
      <c r="L16" s="12">
        <v>2</v>
      </c>
      <c r="M16" s="12">
        <v>2</v>
      </c>
      <c r="N16" s="12"/>
      <c r="O16" s="12"/>
      <c r="P16" s="12"/>
      <c r="Q16" s="12"/>
      <c r="R16" s="12"/>
      <c r="S16" s="12"/>
      <c r="T16" s="12"/>
      <c r="U16" s="12"/>
      <c r="V16" s="12">
        <f t="shared" si="0"/>
        <v>15</v>
      </c>
      <c r="W16" s="22">
        <f t="shared" si="1"/>
        <v>21000</v>
      </c>
      <c r="X16" s="22">
        <f t="shared" si="2"/>
        <v>315000</v>
      </c>
      <c r="Y16" s="22"/>
    </row>
    <row r="17" spans="1:25" s="2" customFormat="1" ht="19.5" x14ac:dyDescent="0.3">
      <c r="A17" s="5" t="s">
        <v>45</v>
      </c>
      <c r="B17" s="11"/>
      <c r="C17" s="11"/>
      <c r="D17" s="10">
        <v>1</v>
      </c>
      <c r="E17" s="11"/>
      <c r="F17" s="10"/>
      <c r="G17" s="12"/>
      <c r="H17" s="12"/>
      <c r="I17" s="12">
        <v>3</v>
      </c>
      <c r="J17" s="12"/>
      <c r="K17" s="12"/>
      <c r="L17" s="12">
        <v>1</v>
      </c>
      <c r="M17" s="12"/>
      <c r="N17" s="12"/>
      <c r="O17" s="12"/>
      <c r="P17" s="12"/>
      <c r="Q17" s="12"/>
      <c r="R17" s="12"/>
      <c r="S17" s="12"/>
      <c r="T17" s="12"/>
      <c r="U17" s="12"/>
      <c r="V17" s="12">
        <f t="shared" si="0"/>
        <v>5</v>
      </c>
      <c r="W17" s="22">
        <f t="shared" si="1"/>
        <v>21000</v>
      </c>
      <c r="X17" s="22">
        <f t="shared" si="2"/>
        <v>105000</v>
      </c>
      <c r="Y17" s="22"/>
    </row>
    <row r="18" spans="1:25" s="2" customFormat="1" ht="19.5" x14ac:dyDescent="0.3">
      <c r="A18" s="5" t="s">
        <v>16</v>
      </c>
      <c r="B18" s="11"/>
      <c r="C18" s="11"/>
      <c r="D18" s="10">
        <v>2</v>
      </c>
      <c r="E18" s="11"/>
      <c r="F18" s="10"/>
      <c r="G18" s="12"/>
      <c r="H18" s="12"/>
      <c r="I18" s="12"/>
      <c r="J18" s="12"/>
      <c r="K18" s="12"/>
      <c r="L18" s="12">
        <v>1</v>
      </c>
      <c r="M18" s="12">
        <v>1</v>
      </c>
      <c r="N18" s="12"/>
      <c r="O18" s="12"/>
      <c r="P18" s="12"/>
      <c r="Q18" s="12"/>
      <c r="R18" s="12"/>
      <c r="S18" s="12"/>
      <c r="T18" s="12"/>
      <c r="U18" s="12"/>
      <c r="V18" s="12">
        <f t="shared" si="0"/>
        <v>4</v>
      </c>
      <c r="W18" s="22">
        <f t="shared" si="1"/>
        <v>21000</v>
      </c>
      <c r="X18" s="22">
        <f t="shared" si="2"/>
        <v>84000</v>
      </c>
      <c r="Y18" s="22"/>
    </row>
    <row r="19" spans="1:25" s="2" customFormat="1" ht="19.5" x14ac:dyDescent="0.3">
      <c r="A19" s="5" t="s">
        <v>67</v>
      </c>
      <c r="B19" s="11"/>
      <c r="C19" s="11"/>
      <c r="D19" s="10">
        <v>4</v>
      </c>
      <c r="E19" s="11"/>
      <c r="F19" s="10"/>
      <c r="G19" s="12"/>
      <c r="H19" s="12"/>
      <c r="I19" s="12"/>
      <c r="J19" s="12"/>
      <c r="K19" s="12"/>
      <c r="L19" s="12"/>
      <c r="M19" s="12"/>
      <c r="N19" s="12"/>
      <c r="O19" s="12"/>
      <c r="P19" s="12"/>
      <c r="Q19" s="12"/>
      <c r="R19" s="12"/>
      <c r="S19" s="12"/>
      <c r="T19" s="12"/>
      <c r="U19" s="12"/>
      <c r="V19" s="12">
        <f t="shared" si="0"/>
        <v>4</v>
      </c>
      <c r="W19" s="22">
        <f t="shared" si="1"/>
        <v>21000</v>
      </c>
      <c r="X19" s="22">
        <f t="shared" si="2"/>
        <v>84000</v>
      </c>
      <c r="Y19" s="22"/>
    </row>
    <row r="20" spans="1:25" s="2" customFormat="1" ht="19.5" x14ac:dyDescent="0.3">
      <c r="A20" s="5" t="s">
        <v>68</v>
      </c>
      <c r="B20" s="11"/>
      <c r="C20" s="11"/>
      <c r="D20" s="10">
        <v>1</v>
      </c>
      <c r="E20" s="11"/>
      <c r="F20" s="10"/>
      <c r="G20" s="12"/>
      <c r="H20" s="12"/>
      <c r="I20" s="12"/>
      <c r="J20" s="12"/>
      <c r="K20" s="12"/>
      <c r="L20" s="12"/>
      <c r="M20" s="12"/>
      <c r="N20" s="12"/>
      <c r="O20" s="12"/>
      <c r="P20" s="12"/>
      <c r="Q20" s="12"/>
      <c r="R20" s="12"/>
      <c r="S20" s="12"/>
      <c r="T20" s="12"/>
      <c r="U20" s="12"/>
      <c r="V20" s="12">
        <f t="shared" si="0"/>
        <v>1</v>
      </c>
      <c r="W20" s="22">
        <f t="shared" si="1"/>
        <v>21000</v>
      </c>
      <c r="X20" s="22">
        <f t="shared" si="2"/>
        <v>21000</v>
      </c>
      <c r="Y20" s="22"/>
    </row>
    <row r="21" spans="1:25" s="2" customFormat="1" ht="19.5" x14ac:dyDescent="0.3">
      <c r="A21" s="5" t="s">
        <v>50</v>
      </c>
      <c r="B21" s="11"/>
      <c r="C21" s="11"/>
      <c r="D21" s="10">
        <v>2</v>
      </c>
      <c r="E21" s="11"/>
      <c r="F21" s="10"/>
      <c r="G21" s="12"/>
      <c r="H21" s="12"/>
      <c r="I21" s="12"/>
      <c r="J21" s="12"/>
      <c r="K21" s="12"/>
      <c r="L21" s="12">
        <v>1</v>
      </c>
      <c r="M21" s="12"/>
      <c r="N21" s="12"/>
      <c r="O21" s="12"/>
      <c r="P21" s="12"/>
      <c r="Q21" s="12"/>
      <c r="R21" s="12"/>
      <c r="S21" s="12"/>
      <c r="T21" s="12"/>
      <c r="U21" s="12"/>
      <c r="V21" s="12">
        <f>SUM(B21:S21)</f>
        <v>3</v>
      </c>
      <c r="W21" s="22">
        <f t="shared" si="1"/>
        <v>21000</v>
      </c>
      <c r="X21" s="22">
        <f t="shared" si="2"/>
        <v>63000</v>
      </c>
      <c r="Y21" s="22"/>
    </row>
    <row r="22" spans="1:25" s="2" customFormat="1" ht="19.5" x14ac:dyDescent="0.3">
      <c r="A22" s="5" t="s">
        <v>15</v>
      </c>
      <c r="B22" s="11"/>
      <c r="C22" s="11"/>
      <c r="D22" s="10"/>
      <c r="E22" s="11"/>
      <c r="F22" s="10"/>
      <c r="G22" s="12"/>
      <c r="H22" s="12"/>
      <c r="I22" s="12"/>
      <c r="J22" s="12"/>
      <c r="K22" s="12"/>
      <c r="L22" s="12">
        <v>2</v>
      </c>
      <c r="M22" s="12"/>
      <c r="N22" s="12"/>
      <c r="O22" s="12"/>
      <c r="P22" s="12"/>
      <c r="Q22" s="12"/>
      <c r="R22" s="12"/>
      <c r="S22" s="12"/>
      <c r="T22" s="12"/>
      <c r="U22" s="12"/>
      <c r="V22" s="12">
        <f t="shared" si="0"/>
        <v>2</v>
      </c>
      <c r="W22" s="22">
        <f t="shared" si="1"/>
        <v>21000</v>
      </c>
      <c r="X22" s="22">
        <f t="shared" si="2"/>
        <v>42000</v>
      </c>
      <c r="Y22" s="22"/>
    </row>
    <row r="23" spans="1:25" s="2" customFormat="1" ht="19.5" x14ac:dyDescent="0.3">
      <c r="A23" s="5" t="s">
        <v>72</v>
      </c>
      <c r="B23" s="11"/>
      <c r="C23" s="11"/>
      <c r="D23" s="10"/>
      <c r="E23" s="11"/>
      <c r="F23" s="10"/>
      <c r="G23" s="12"/>
      <c r="H23" s="12"/>
      <c r="I23" s="12"/>
      <c r="J23" s="12"/>
      <c r="K23" s="12"/>
      <c r="L23" s="12"/>
      <c r="M23" s="12"/>
      <c r="N23" s="12"/>
      <c r="O23" s="12">
        <v>1</v>
      </c>
      <c r="P23" s="12"/>
      <c r="Q23" s="12"/>
      <c r="R23" s="12"/>
      <c r="S23" s="12"/>
      <c r="T23" s="12"/>
      <c r="U23" s="12"/>
      <c r="V23" s="12">
        <f t="shared" si="0"/>
        <v>1</v>
      </c>
      <c r="W23" s="22">
        <f t="shared" si="1"/>
        <v>21000</v>
      </c>
      <c r="X23" s="22">
        <f t="shared" si="2"/>
        <v>21000</v>
      </c>
      <c r="Y23" s="22"/>
    </row>
    <row r="24" spans="1:25" ht="15.75" x14ac:dyDescent="0.25">
      <c r="A24" s="14" t="s">
        <v>46</v>
      </c>
      <c r="B24" s="12"/>
      <c r="C24" s="12"/>
      <c r="D24" s="10">
        <v>2</v>
      </c>
      <c r="E24" s="12"/>
      <c r="F24" s="10"/>
      <c r="G24" s="12"/>
      <c r="H24" s="12"/>
      <c r="I24" s="12">
        <v>2</v>
      </c>
      <c r="J24" s="12"/>
      <c r="K24" s="12"/>
      <c r="L24" s="12">
        <v>1</v>
      </c>
      <c r="M24" s="12"/>
      <c r="N24" s="12"/>
      <c r="O24" s="12"/>
      <c r="P24" s="12"/>
      <c r="Q24" s="12"/>
      <c r="R24" s="12"/>
      <c r="S24" s="12"/>
      <c r="T24" s="12"/>
      <c r="U24" s="12"/>
      <c r="V24" s="12">
        <f t="shared" si="0"/>
        <v>5</v>
      </c>
      <c r="W24" s="22">
        <f t="shared" si="1"/>
        <v>21000</v>
      </c>
      <c r="X24" s="22">
        <f t="shared" si="2"/>
        <v>105000</v>
      </c>
      <c r="Y24" s="22">
        <f>SUM(X6:X24)</f>
        <v>2478000</v>
      </c>
    </row>
    <row r="25" spans="1:25" x14ac:dyDescent="0.25">
      <c r="A25" s="32" t="s">
        <v>4</v>
      </c>
      <c r="B25" s="32"/>
      <c r="C25" s="32"/>
      <c r="D25" s="32"/>
      <c r="E25" s="32"/>
      <c r="F25" s="32"/>
      <c r="G25" s="32"/>
      <c r="H25" s="32"/>
      <c r="I25" s="32"/>
      <c r="J25" s="32"/>
      <c r="K25" s="32"/>
      <c r="L25" s="32"/>
      <c r="M25" s="32"/>
      <c r="N25" s="32"/>
      <c r="O25" s="32"/>
      <c r="P25" s="32"/>
      <c r="Q25" s="32"/>
      <c r="R25" s="32"/>
      <c r="S25" s="32"/>
      <c r="T25" s="32"/>
      <c r="U25" s="32"/>
      <c r="V25" s="32"/>
      <c r="W25" s="22"/>
      <c r="X25" s="22"/>
      <c r="Y25" s="22"/>
    </row>
    <row r="26" spans="1:25" s="2" customFormat="1" x14ac:dyDescent="0.25">
      <c r="A26" s="6" t="s">
        <v>2</v>
      </c>
      <c r="B26" s="6" t="s">
        <v>21</v>
      </c>
      <c r="C26" s="6"/>
      <c r="D26" s="6"/>
      <c r="E26" s="6"/>
      <c r="F26" s="6"/>
      <c r="G26" s="9"/>
      <c r="H26" s="9"/>
      <c r="I26" s="9"/>
      <c r="J26" s="9"/>
      <c r="K26" s="9"/>
      <c r="L26" s="9"/>
      <c r="M26" s="9"/>
      <c r="N26" s="9"/>
      <c r="O26" s="9"/>
      <c r="P26" s="9"/>
      <c r="Q26" s="9"/>
      <c r="R26" s="9"/>
      <c r="S26" s="9"/>
      <c r="T26" s="9"/>
      <c r="U26" s="9"/>
      <c r="V26" s="9"/>
      <c r="W26" s="22"/>
      <c r="X26" s="22"/>
      <c r="Y26" s="22"/>
    </row>
    <row r="27" spans="1:25" s="2" customFormat="1" ht="15.75" x14ac:dyDescent="0.25">
      <c r="A27" s="5" t="s">
        <v>15</v>
      </c>
      <c r="B27" s="15"/>
      <c r="C27" s="15">
        <v>1</v>
      </c>
      <c r="D27" s="15">
        <v>3</v>
      </c>
      <c r="E27" s="10">
        <v>2</v>
      </c>
      <c r="F27" s="15"/>
      <c r="G27" s="10">
        <v>3</v>
      </c>
      <c r="H27" s="10"/>
      <c r="I27" s="10"/>
      <c r="J27" s="10"/>
      <c r="K27" s="10">
        <v>1</v>
      </c>
      <c r="L27" s="10">
        <v>1</v>
      </c>
      <c r="M27" s="10">
        <v>2</v>
      </c>
      <c r="N27" s="10"/>
      <c r="O27" s="10"/>
      <c r="P27" s="10"/>
      <c r="Q27" s="10"/>
      <c r="R27" s="10"/>
      <c r="S27" s="10"/>
      <c r="T27" s="10"/>
      <c r="U27" s="10"/>
      <c r="V27" s="12">
        <f>SUM(B27:S27)</f>
        <v>13</v>
      </c>
      <c r="W27" s="22">
        <f>2*$W$83</f>
        <v>14000</v>
      </c>
      <c r="X27" s="22">
        <f t="shared" ref="X27:X48" si="3">V27*W27</f>
        <v>182000</v>
      </c>
      <c r="Y27" s="22"/>
    </row>
    <row r="28" spans="1:25" s="2" customFormat="1" ht="15.75" x14ac:dyDescent="0.25">
      <c r="A28" s="5" t="s">
        <v>23</v>
      </c>
      <c r="B28" s="15">
        <v>1</v>
      </c>
      <c r="C28" s="15">
        <v>1</v>
      </c>
      <c r="D28" s="15">
        <v>9</v>
      </c>
      <c r="E28" s="10">
        <v>8</v>
      </c>
      <c r="F28" s="15">
        <v>1</v>
      </c>
      <c r="G28" s="10">
        <v>4</v>
      </c>
      <c r="H28" s="10"/>
      <c r="I28" s="10"/>
      <c r="J28" s="10">
        <v>2</v>
      </c>
      <c r="K28" s="10">
        <v>2</v>
      </c>
      <c r="L28" s="10"/>
      <c r="M28" s="10">
        <v>2</v>
      </c>
      <c r="N28" s="10"/>
      <c r="O28" s="10">
        <v>2</v>
      </c>
      <c r="P28" s="10">
        <v>3</v>
      </c>
      <c r="Q28" s="10">
        <v>2</v>
      </c>
      <c r="R28" s="10">
        <v>2</v>
      </c>
      <c r="S28" s="10"/>
      <c r="T28" s="10"/>
      <c r="U28" s="10"/>
      <c r="V28" s="12">
        <f t="shared" ref="V28:V48" si="4">SUM(B28:S28)</f>
        <v>39</v>
      </c>
      <c r="W28" s="22">
        <f t="shared" ref="W28:W48" si="5">2*$W$83</f>
        <v>14000</v>
      </c>
      <c r="X28" s="22">
        <f t="shared" si="3"/>
        <v>546000</v>
      </c>
      <c r="Y28" s="22"/>
    </row>
    <row r="29" spans="1:25" ht="15.75" x14ac:dyDescent="0.25">
      <c r="A29" s="5" t="s">
        <v>37</v>
      </c>
      <c r="B29" s="10"/>
      <c r="C29" s="10">
        <v>3</v>
      </c>
      <c r="D29" s="10">
        <v>4</v>
      </c>
      <c r="E29" s="10">
        <v>9</v>
      </c>
      <c r="F29" s="10"/>
      <c r="G29" s="10">
        <v>1</v>
      </c>
      <c r="H29" s="10"/>
      <c r="I29" s="10"/>
      <c r="J29" s="10"/>
      <c r="K29" s="10">
        <v>1</v>
      </c>
      <c r="L29" s="10"/>
      <c r="M29" s="10">
        <v>2</v>
      </c>
      <c r="N29" s="10"/>
      <c r="O29" s="10"/>
      <c r="P29" s="10">
        <v>4</v>
      </c>
      <c r="Q29" s="10"/>
      <c r="R29" s="10"/>
      <c r="S29" s="10"/>
      <c r="T29" s="10"/>
      <c r="U29" s="10"/>
      <c r="V29" s="12">
        <f t="shared" si="4"/>
        <v>24</v>
      </c>
      <c r="W29" s="22">
        <f t="shared" si="5"/>
        <v>14000</v>
      </c>
      <c r="X29" s="22">
        <f t="shared" si="3"/>
        <v>336000</v>
      </c>
      <c r="Y29" s="22"/>
    </row>
    <row r="30" spans="1:25" ht="15.75" x14ac:dyDescent="0.25">
      <c r="A30" s="14" t="s">
        <v>38</v>
      </c>
      <c r="B30" s="10">
        <v>1</v>
      </c>
      <c r="C30" s="10">
        <v>4</v>
      </c>
      <c r="D30" s="10">
        <v>9</v>
      </c>
      <c r="E30" s="10">
        <v>7</v>
      </c>
      <c r="F30" s="10"/>
      <c r="G30" s="10">
        <v>4</v>
      </c>
      <c r="H30" s="10"/>
      <c r="I30" s="10"/>
      <c r="J30" s="10"/>
      <c r="K30" s="10">
        <v>3</v>
      </c>
      <c r="L30" s="10"/>
      <c r="M30" s="10">
        <v>3</v>
      </c>
      <c r="N30" s="10"/>
      <c r="O30" s="10"/>
      <c r="P30" s="10">
        <v>3</v>
      </c>
      <c r="Q30" s="10">
        <v>1</v>
      </c>
      <c r="R30" s="10">
        <v>2</v>
      </c>
      <c r="S30" s="10"/>
      <c r="T30" s="10"/>
      <c r="U30" s="10"/>
      <c r="V30" s="12">
        <f t="shared" si="4"/>
        <v>37</v>
      </c>
      <c r="W30" s="22">
        <f t="shared" si="5"/>
        <v>14000</v>
      </c>
      <c r="X30" s="22">
        <f t="shared" si="3"/>
        <v>518000</v>
      </c>
      <c r="Y30" s="22"/>
    </row>
    <row r="31" spans="1:25" s="2" customFormat="1" ht="15.75" x14ac:dyDescent="0.25">
      <c r="A31" s="14" t="s">
        <v>39</v>
      </c>
      <c r="B31" s="10">
        <v>1</v>
      </c>
      <c r="C31" s="10">
        <v>4</v>
      </c>
      <c r="D31" s="10">
        <v>8</v>
      </c>
      <c r="E31" s="10">
        <v>6</v>
      </c>
      <c r="F31" s="10">
        <v>2</v>
      </c>
      <c r="G31" s="10">
        <v>2</v>
      </c>
      <c r="H31" s="10"/>
      <c r="I31" s="10"/>
      <c r="J31" s="10">
        <v>3</v>
      </c>
      <c r="K31" s="10">
        <v>3</v>
      </c>
      <c r="L31" s="10">
        <v>2</v>
      </c>
      <c r="M31" s="10">
        <v>2</v>
      </c>
      <c r="N31" s="10"/>
      <c r="O31" s="10">
        <v>3</v>
      </c>
      <c r="P31" s="10">
        <v>4</v>
      </c>
      <c r="Q31" s="10">
        <v>1</v>
      </c>
      <c r="R31" s="10">
        <v>7</v>
      </c>
      <c r="S31" s="10"/>
      <c r="T31" s="10"/>
      <c r="U31" s="10"/>
      <c r="V31" s="12">
        <f t="shared" si="4"/>
        <v>48</v>
      </c>
      <c r="W31" s="22">
        <f t="shared" si="5"/>
        <v>14000</v>
      </c>
      <c r="X31" s="22">
        <f t="shared" si="3"/>
        <v>672000</v>
      </c>
      <c r="Y31" s="22"/>
    </row>
    <row r="32" spans="1:25" s="2" customFormat="1" ht="15.75" x14ac:dyDescent="0.25">
      <c r="A32" s="14" t="s">
        <v>40</v>
      </c>
      <c r="B32" s="10">
        <v>2</v>
      </c>
      <c r="C32" s="10">
        <v>7</v>
      </c>
      <c r="D32" s="10">
        <v>9</v>
      </c>
      <c r="E32" s="10"/>
      <c r="F32" s="10"/>
      <c r="G32" s="10">
        <v>3</v>
      </c>
      <c r="H32" s="10"/>
      <c r="I32" s="10"/>
      <c r="J32" s="10"/>
      <c r="K32" s="10">
        <v>2</v>
      </c>
      <c r="L32" s="10"/>
      <c r="M32" s="10">
        <v>3</v>
      </c>
      <c r="N32" s="10"/>
      <c r="O32" s="10">
        <v>2</v>
      </c>
      <c r="P32" s="10"/>
      <c r="Q32" s="10">
        <v>1</v>
      </c>
      <c r="R32" s="10">
        <v>2</v>
      </c>
      <c r="S32" s="10"/>
      <c r="T32" s="10"/>
      <c r="U32" s="10"/>
      <c r="V32" s="12">
        <f t="shared" si="4"/>
        <v>31</v>
      </c>
      <c r="W32" s="22">
        <f t="shared" si="5"/>
        <v>14000</v>
      </c>
      <c r="X32" s="22">
        <f t="shared" si="3"/>
        <v>434000</v>
      </c>
      <c r="Y32" s="22"/>
    </row>
    <row r="33" spans="1:25" s="2" customFormat="1" ht="15.75" x14ac:dyDescent="0.25">
      <c r="A33" s="14" t="s">
        <v>44</v>
      </c>
      <c r="B33" s="10">
        <v>1</v>
      </c>
      <c r="C33" s="10">
        <v>4</v>
      </c>
      <c r="D33" s="10">
        <v>2</v>
      </c>
      <c r="E33" s="10">
        <v>1</v>
      </c>
      <c r="F33" s="10"/>
      <c r="G33" s="10">
        <v>1</v>
      </c>
      <c r="H33" s="10"/>
      <c r="I33" s="10"/>
      <c r="J33" s="10">
        <v>2</v>
      </c>
      <c r="K33" s="10"/>
      <c r="L33" s="10"/>
      <c r="M33" s="10"/>
      <c r="N33" s="10"/>
      <c r="O33" s="10"/>
      <c r="P33" s="10">
        <v>1</v>
      </c>
      <c r="Q33" s="10">
        <v>1</v>
      </c>
      <c r="R33" s="10">
        <v>1</v>
      </c>
      <c r="S33" s="10"/>
      <c r="T33" s="10"/>
      <c r="U33" s="10"/>
      <c r="V33" s="12">
        <f t="shared" si="4"/>
        <v>14</v>
      </c>
      <c r="W33" s="22">
        <f t="shared" si="5"/>
        <v>14000</v>
      </c>
      <c r="X33" s="22">
        <f t="shared" si="3"/>
        <v>196000</v>
      </c>
      <c r="Y33" s="22"/>
    </row>
    <row r="34" spans="1:25" s="2" customFormat="1" ht="15.75" x14ac:dyDescent="0.25">
      <c r="A34" s="14" t="s">
        <v>22</v>
      </c>
      <c r="B34" s="10"/>
      <c r="C34" s="10"/>
      <c r="D34" s="10">
        <v>4</v>
      </c>
      <c r="E34" s="10">
        <v>3</v>
      </c>
      <c r="F34" s="10"/>
      <c r="G34" s="10"/>
      <c r="H34" s="10"/>
      <c r="I34" s="10"/>
      <c r="J34" s="10">
        <v>1</v>
      </c>
      <c r="K34" s="10"/>
      <c r="L34" s="10"/>
      <c r="M34" s="10">
        <v>1</v>
      </c>
      <c r="N34" s="10"/>
      <c r="O34" s="10"/>
      <c r="P34" s="10"/>
      <c r="Q34" s="10"/>
      <c r="R34" s="10">
        <v>1</v>
      </c>
      <c r="S34" s="10"/>
      <c r="T34" s="10"/>
      <c r="U34" s="10"/>
      <c r="V34" s="12">
        <f t="shared" si="4"/>
        <v>10</v>
      </c>
      <c r="W34" s="22">
        <f t="shared" si="5"/>
        <v>14000</v>
      </c>
      <c r="X34" s="22">
        <f t="shared" si="3"/>
        <v>140000</v>
      </c>
      <c r="Y34" s="22"/>
    </row>
    <row r="35" spans="1:25" s="2" customFormat="1" ht="15.75" x14ac:dyDescent="0.25">
      <c r="A35" s="14" t="s">
        <v>42</v>
      </c>
      <c r="B35" s="10"/>
      <c r="C35" s="10"/>
      <c r="D35" s="10"/>
      <c r="E35" s="10">
        <v>1</v>
      </c>
      <c r="F35" s="10"/>
      <c r="G35" s="10"/>
      <c r="H35" s="10"/>
      <c r="I35" s="10"/>
      <c r="J35" s="10"/>
      <c r="K35" s="10"/>
      <c r="L35" s="10">
        <v>1</v>
      </c>
      <c r="M35" s="10"/>
      <c r="N35" s="10"/>
      <c r="O35" s="10"/>
      <c r="P35" s="10"/>
      <c r="Q35" s="10"/>
      <c r="R35" s="10"/>
      <c r="S35" s="10"/>
      <c r="T35" s="10"/>
      <c r="U35" s="10"/>
      <c r="V35" s="12">
        <f t="shared" si="4"/>
        <v>2</v>
      </c>
      <c r="W35" s="22">
        <f t="shared" si="5"/>
        <v>14000</v>
      </c>
      <c r="X35" s="22">
        <f t="shared" si="3"/>
        <v>28000</v>
      </c>
      <c r="Y35" s="22"/>
    </row>
    <row r="36" spans="1:25" s="2" customFormat="1" ht="15.75" x14ac:dyDescent="0.25">
      <c r="A36" s="14" t="s">
        <v>45</v>
      </c>
      <c r="B36" s="10"/>
      <c r="C36" s="10"/>
      <c r="D36" s="10">
        <v>3</v>
      </c>
      <c r="E36" s="10">
        <v>1</v>
      </c>
      <c r="F36" s="10"/>
      <c r="G36" s="10"/>
      <c r="H36" s="10"/>
      <c r="I36" s="10"/>
      <c r="J36" s="10"/>
      <c r="K36" s="10"/>
      <c r="L36" s="10"/>
      <c r="M36" s="10"/>
      <c r="N36" s="10"/>
      <c r="O36" s="10"/>
      <c r="P36" s="10"/>
      <c r="Q36" s="10"/>
      <c r="R36" s="10"/>
      <c r="S36" s="10"/>
      <c r="T36" s="10"/>
      <c r="U36" s="10"/>
      <c r="V36" s="12">
        <f t="shared" si="4"/>
        <v>4</v>
      </c>
      <c r="W36" s="22">
        <f t="shared" si="5"/>
        <v>14000</v>
      </c>
      <c r="X36" s="22">
        <f t="shared" si="3"/>
        <v>56000</v>
      </c>
      <c r="Y36" s="22"/>
    </row>
    <row r="37" spans="1:25" s="2" customFormat="1" ht="15.75" x14ac:dyDescent="0.25">
      <c r="A37" s="14" t="s">
        <v>46</v>
      </c>
      <c r="B37" s="10"/>
      <c r="C37" s="10">
        <v>1</v>
      </c>
      <c r="D37" s="10">
        <v>1</v>
      </c>
      <c r="E37" s="10">
        <v>2</v>
      </c>
      <c r="F37" s="10"/>
      <c r="G37" s="10">
        <v>1</v>
      </c>
      <c r="H37" s="10"/>
      <c r="I37" s="10"/>
      <c r="J37" s="10"/>
      <c r="K37" s="10"/>
      <c r="L37" s="10"/>
      <c r="M37" s="10"/>
      <c r="N37" s="10"/>
      <c r="O37" s="10"/>
      <c r="P37" s="10"/>
      <c r="Q37" s="10"/>
      <c r="R37" s="10">
        <v>1</v>
      </c>
      <c r="S37" s="10"/>
      <c r="T37" s="10"/>
      <c r="U37" s="10"/>
      <c r="V37" s="12">
        <f t="shared" si="4"/>
        <v>6</v>
      </c>
      <c r="W37" s="22">
        <f t="shared" si="5"/>
        <v>14000</v>
      </c>
      <c r="X37" s="22">
        <f t="shared" si="3"/>
        <v>84000</v>
      </c>
      <c r="Y37" s="22"/>
    </row>
    <row r="38" spans="1:25" s="2" customFormat="1" ht="15.75" x14ac:dyDescent="0.25">
      <c r="A38" s="14" t="s">
        <v>49</v>
      </c>
      <c r="B38" s="10"/>
      <c r="C38" s="10">
        <v>1</v>
      </c>
      <c r="D38" s="10">
        <v>1</v>
      </c>
      <c r="E38" s="10"/>
      <c r="F38" s="10"/>
      <c r="G38" s="10"/>
      <c r="H38" s="10"/>
      <c r="I38" s="10"/>
      <c r="J38" s="10"/>
      <c r="K38" s="10"/>
      <c r="L38" s="10"/>
      <c r="M38" s="10"/>
      <c r="N38" s="10"/>
      <c r="O38" s="10"/>
      <c r="P38" s="10"/>
      <c r="Q38" s="10">
        <v>1</v>
      </c>
      <c r="R38" s="10"/>
      <c r="S38" s="10"/>
      <c r="T38" s="10"/>
      <c r="U38" s="10"/>
      <c r="V38" s="12">
        <f t="shared" si="4"/>
        <v>3</v>
      </c>
      <c r="W38" s="22">
        <f t="shared" si="5"/>
        <v>14000</v>
      </c>
      <c r="X38" s="22">
        <f t="shared" si="3"/>
        <v>42000</v>
      </c>
      <c r="Y38" s="22"/>
    </row>
    <row r="39" spans="1:25" s="2" customFormat="1" ht="15.75" x14ac:dyDescent="0.25">
      <c r="A39" s="14" t="s">
        <v>50</v>
      </c>
      <c r="B39" s="10"/>
      <c r="C39" s="10">
        <v>2</v>
      </c>
      <c r="D39" s="10">
        <v>2</v>
      </c>
      <c r="E39" s="10"/>
      <c r="F39" s="10"/>
      <c r="G39" s="10">
        <v>2</v>
      </c>
      <c r="H39" s="10"/>
      <c r="I39" s="10"/>
      <c r="J39" s="10"/>
      <c r="K39" s="10"/>
      <c r="L39" s="10">
        <v>1</v>
      </c>
      <c r="M39" s="10">
        <v>2</v>
      </c>
      <c r="N39" s="10"/>
      <c r="O39" s="10"/>
      <c r="P39" s="10"/>
      <c r="Q39" s="10"/>
      <c r="R39" s="10">
        <v>3</v>
      </c>
      <c r="S39" s="10"/>
      <c r="T39" s="10"/>
      <c r="U39" s="10"/>
      <c r="V39" s="12">
        <f t="shared" si="4"/>
        <v>12</v>
      </c>
      <c r="W39" s="22">
        <f t="shared" si="5"/>
        <v>14000</v>
      </c>
      <c r="X39" s="22">
        <f t="shared" si="3"/>
        <v>168000</v>
      </c>
      <c r="Y39" s="22"/>
    </row>
    <row r="40" spans="1:25" s="2" customFormat="1" ht="15.75" x14ac:dyDescent="0.25">
      <c r="A40" s="14" t="s">
        <v>14</v>
      </c>
      <c r="B40" s="10"/>
      <c r="C40" s="10"/>
      <c r="D40" s="10">
        <v>1</v>
      </c>
      <c r="E40" s="10"/>
      <c r="F40" s="10">
        <v>2</v>
      </c>
      <c r="G40" s="10"/>
      <c r="H40" s="10"/>
      <c r="I40" s="10"/>
      <c r="J40" s="10"/>
      <c r="K40" s="10"/>
      <c r="L40" s="10"/>
      <c r="M40" s="10">
        <v>1</v>
      </c>
      <c r="N40" s="10"/>
      <c r="O40" s="10"/>
      <c r="P40" s="10"/>
      <c r="Q40" s="10"/>
      <c r="R40" s="10">
        <v>2</v>
      </c>
      <c r="S40" s="10"/>
      <c r="T40" s="10"/>
      <c r="U40" s="10"/>
      <c r="V40" s="12">
        <f t="shared" si="4"/>
        <v>6</v>
      </c>
      <c r="W40" s="22">
        <f t="shared" si="5"/>
        <v>14000</v>
      </c>
      <c r="X40" s="22">
        <f t="shared" si="3"/>
        <v>84000</v>
      </c>
      <c r="Y40" s="22"/>
    </row>
    <row r="41" spans="1:25" s="2" customFormat="1" ht="15.75" x14ac:dyDescent="0.25">
      <c r="A41" s="14" t="s">
        <v>43</v>
      </c>
      <c r="B41" s="10"/>
      <c r="C41" s="10"/>
      <c r="D41" s="10">
        <v>1</v>
      </c>
      <c r="E41" s="10"/>
      <c r="F41" s="10"/>
      <c r="G41" s="10">
        <v>2</v>
      </c>
      <c r="H41" s="10"/>
      <c r="I41" s="10"/>
      <c r="J41" s="10"/>
      <c r="K41" s="10"/>
      <c r="L41" s="10"/>
      <c r="M41" s="10"/>
      <c r="N41" s="10"/>
      <c r="O41" s="10"/>
      <c r="P41" s="10"/>
      <c r="Q41" s="10"/>
      <c r="R41" s="10">
        <v>1</v>
      </c>
      <c r="S41" s="10"/>
      <c r="T41" s="10"/>
      <c r="U41" s="10"/>
      <c r="V41" s="12">
        <f t="shared" si="4"/>
        <v>4</v>
      </c>
      <c r="W41" s="22">
        <f t="shared" si="5"/>
        <v>14000</v>
      </c>
      <c r="X41" s="22">
        <f t="shared" si="3"/>
        <v>56000</v>
      </c>
      <c r="Y41" s="22"/>
    </row>
    <row r="42" spans="1:25" s="2" customFormat="1" ht="15.75" x14ac:dyDescent="0.25">
      <c r="A42" s="14" t="s">
        <v>16</v>
      </c>
      <c r="B42" s="10"/>
      <c r="C42" s="10"/>
      <c r="D42" s="10">
        <v>4</v>
      </c>
      <c r="E42" s="10"/>
      <c r="F42" s="10"/>
      <c r="G42" s="10">
        <v>2</v>
      </c>
      <c r="H42" s="10"/>
      <c r="I42" s="10"/>
      <c r="J42" s="10"/>
      <c r="K42" s="10"/>
      <c r="L42" s="10"/>
      <c r="M42" s="10"/>
      <c r="N42" s="10"/>
      <c r="O42" s="10"/>
      <c r="P42" s="10"/>
      <c r="Q42" s="10"/>
      <c r="R42" s="10"/>
      <c r="S42" s="10"/>
      <c r="T42" s="10"/>
      <c r="U42" s="10"/>
      <c r="V42" s="12">
        <f t="shared" si="4"/>
        <v>6</v>
      </c>
      <c r="W42" s="22">
        <f t="shared" si="5"/>
        <v>14000</v>
      </c>
      <c r="X42" s="22">
        <f t="shared" si="3"/>
        <v>84000</v>
      </c>
      <c r="Y42" s="22"/>
    </row>
    <row r="43" spans="1:25" s="2" customFormat="1" ht="15.75" x14ac:dyDescent="0.25">
      <c r="A43" s="14" t="s">
        <v>59</v>
      </c>
      <c r="B43" s="10"/>
      <c r="C43" s="10"/>
      <c r="D43" s="10"/>
      <c r="E43" s="10"/>
      <c r="F43" s="10"/>
      <c r="G43" s="10"/>
      <c r="H43" s="10"/>
      <c r="I43" s="10"/>
      <c r="J43" s="10">
        <v>2</v>
      </c>
      <c r="K43" s="10"/>
      <c r="L43" s="10"/>
      <c r="M43" s="10"/>
      <c r="N43" s="10"/>
      <c r="O43" s="10"/>
      <c r="P43" s="10"/>
      <c r="Q43" s="10"/>
      <c r="R43" s="10"/>
      <c r="S43" s="10"/>
      <c r="T43" s="10"/>
      <c r="U43" s="10"/>
      <c r="V43" s="12">
        <f t="shared" si="4"/>
        <v>2</v>
      </c>
      <c r="W43" s="22">
        <f t="shared" si="5"/>
        <v>14000</v>
      </c>
      <c r="X43" s="22">
        <f t="shared" si="3"/>
        <v>28000</v>
      </c>
      <c r="Y43" s="22"/>
    </row>
    <row r="44" spans="1:25" s="2" customFormat="1" ht="15.75" x14ac:dyDescent="0.25">
      <c r="A44" s="14" t="s">
        <v>60</v>
      </c>
      <c r="B44" s="10"/>
      <c r="C44" s="10"/>
      <c r="D44" s="10"/>
      <c r="E44" s="10"/>
      <c r="F44" s="10"/>
      <c r="G44" s="10"/>
      <c r="H44" s="10"/>
      <c r="I44" s="10">
        <v>1</v>
      </c>
      <c r="J44" s="10"/>
      <c r="K44" s="10"/>
      <c r="L44" s="10"/>
      <c r="M44" s="10"/>
      <c r="N44" s="10"/>
      <c r="O44" s="10"/>
      <c r="P44" s="10"/>
      <c r="Q44" s="10"/>
      <c r="R44" s="10"/>
      <c r="S44" s="10"/>
      <c r="T44" s="10"/>
      <c r="U44" s="10"/>
      <c r="V44" s="12">
        <f t="shared" si="4"/>
        <v>1</v>
      </c>
      <c r="W44" s="22">
        <f t="shared" si="5"/>
        <v>14000</v>
      </c>
      <c r="X44" s="22">
        <f t="shared" si="3"/>
        <v>14000</v>
      </c>
      <c r="Y44" s="22"/>
    </row>
    <row r="45" spans="1:25" s="2" customFormat="1" ht="15.75" x14ac:dyDescent="0.25">
      <c r="A45" s="14" t="s">
        <v>61</v>
      </c>
      <c r="B45" s="10"/>
      <c r="C45" s="10"/>
      <c r="D45" s="10"/>
      <c r="E45" s="10"/>
      <c r="F45" s="10"/>
      <c r="G45" s="10"/>
      <c r="H45" s="10"/>
      <c r="I45" s="10">
        <v>2</v>
      </c>
      <c r="J45" s="10"/>
      <c r="K45" s="10"/>
      <c r="L45" s="10"/>
      <c r="M45" s="10"/>
      <c r="N45" s="10"/>
      <c r="O45" s="10"/>
      <c r="P45" s="10"/>
      <c r="Q45" s="10"/>
      <c r="R45" s="10"/>
      <c r="S45" s="10"/>
      <c r="T45" s="10"/>
      <c r="U45" s="10"/>
      <c r="V45" s="12">
        <f t="shared" si="4"/>
        <v>2</v>
      </c>
      <c r="W45" s="22">
        <f t="shared" si="5"/>
        <v>14000</v>
      </c>
      <c r="X45" s="22">
        <f t="shared" si="3"/>
        <v>28000</v>
      </c>
      <c r="Y45" s="22"/>
    </row>
    <row r="46" spans="1:25" s="2" customFormat="1" ht="15.75" x14ac:dyDescent="0.25">
      <c r="A46" s="14" t="s">
        <v>62</v>
      </c>
      <c r="B46" s="10"/>
      <c r="C46" s="10"/>
      <c r="D46" s="10"/>
      <c r="E46" s="10"/>
      <c r="F46" s="10"/>
      <c r="G46" s="10"/>
      <c r="H46" s="10"/>
      <c r="I46" s="10">
        <v>2</v>
      </c>
      <c r="J46" s="10"/>
      <c r="K46" s="10"/>
      <c r="L46" s="10"/>
      <c r="M46" s="10"/>
      <c r="N46" s="10"/>
      <c r="O46" s="10"/>
      <c r="P46" s="10"/>
      <c r="Q46" s="10"/>
      <c r="R46" s="10"/>
      <c r="S46" s="10"/>
      <c r="T46" s="10"/>
      <c r="U46" s="10"/>
      <c r="V46" s="12">
        <f t="shared" si="4"/>
        <v>2</v>
      </c>
      <c r="W46" s="22">
        <f t="shared" si="5"/>
        <v>14000</v>
      </c>
      <c r="X46" s="22">
        <f t="shared" si="3"/>
        <v>28000</v>
      </c>
      <c r="Y46" s="22"/>
    </row>
    <row r="47" spans="1:25" s="2" customFormat="1" ht="15.75" x14ac:dyDescent="0.25">
      <c r="A47" s="14" t="s">
        <v>67</v>
      </c>
      <c r="B47" s="10"/>
      <c r="C47" s="10"/>
      <c r="D47" s="10">
        <v>2</v>
      </c>
      <c r="E47" s="10"/>
      <c r="F47" s="10"/>
      <c r="G47" s="10"/>
      <c r="H47" s="10"/>
      <c r="I47" s="10"/>
      <c r="J47" s="10"/>
      <c r="K47" s="10"/>
      <c r="L47" s="10"/>
      <c r="M47" s="10"/>
      <c r="N47" s="10"/>
      <c r="O47" s="10"/>
      <c r="P47" s="10"/>
      <c r="Q47" s="10"/>
      <c r="R47" s="10"/>
      <c r="S47" s="10"/>
      <c r="T47" s="10"/>
      <c r="U47" s="10"/>
      <c r="V47" s="12">
        <f t="shared" si="4"/>
        <v>2</v>
      </c>
      <c r="W47" s="22">
        <f t="shared" si="5"/>
        <v>14000</v>
      </c>
      <c r="X47" s="22">
        <f t="shared" si="3"/>
        <v>28000</v>
      </c>
      <c r="Y47" s="22"/>
    </row>
    <row r="48" spans="1:25" ht="15.75" x14ac:dyDescent="0.25">
      <c r="A48" s="14" t="s">
        <v>69</v>
      </c>
      <c r="B48" s="10"/>
      <c r="C48" s="10"/>
      <c r="D48" s="10"/>
      <c r="E48" s="10"/>
      <c r="F48" s="10"/>
      <c r="G48" s="10"/>
      <c r="H48" s="10"/>
      <c r="I48" s="10"/>
      <c r="J48" s="10"/>
      <c r="K48" s="10"/>
      <c r="L48" s="10"/>
      <c r="M48" s="10"/>
      <c r="N48" s="10"/>
      <c r="O48" s="10"/>
      <c r="P48" s="10"/>
      <c r="Q48" s="10"/>
      <c r="R48" s="10"/>
      <c r="S48" s="10"/>
      <c r="T48" s="10"/>
      <c r="U48" s="10"/>
      <c r="V48" s="12">
        <f t="shared" si="4"/>
        <v>0</v>
      </c>
      <c r="W48" s="22">
        <f t="shared" si="5"/>
        <v>14000</v>
      </c>
      <c r="X48" s="22">
        <f t="shared" si="3"/>
        <v>0</v>
      </c>
      <c r="Y48" s="22">
        <f>SUM(X26:X48)</f>
        <v>3752000</v>
      </c>
    </row>
    <row r="49" spans="1:25" x14ac:dyDescent="0.25">
      <c r="A49" s="33" t="s">
        <v>5</v>
      </c>
      <c r="B49" s="33"/>
      <c r="C49" s="33"/>
      <c r="D49" s="33"/>
      <c r="E49" s="33"/>
      <c r="F49" s="33"/>
      <c r="G49" s="33"/>
      <c r="H49" s="33"/>
      <c r="I49" s="33"/>
      <c r="J49" s="33"/>
      <c r="K49" s="33"/>
      <c r="L49" s="33"/>
      <c r="M49" s="33"/>
      <c r="N49" s="33"/>
      <c r="O49" s="33"/>
      <c r="P49" s="33"/>
      <c r="Q49" s="33"/>
      <c r="R49" s="33"/>
      <c r="S49" s="33"/>
      <c r="T49" s="33"/>
      <c r="U49" s="33"/>
      <c r="V49" s="33"/>
      <c r="W49" s="22"/>
      <c r="X49" s="22"/>
      <c r="Y49" s="22"/>
    </row>
    <row r="50" spans="1:25" s="2" customFormat="1" x14ac:dyDescent="0.25">
      <c r="A50" s="16"/>
      <c r="B50" s="16" t="s">
        <v>3</v>
      </c>
      <c r="C50" s="16"/>
      <c r="D50" s="16"/>
      <c r="E50" s="16"/>
      <c r="F50" s="16"/>
      <c r="G50" s="9"/>
      <c r="H50" s="9"/>
      <c r="I50" s="9"/>
      <c r="J50" s="9"/>
      <c r="K50" s="9"/>
      <c r="L50" s="9"/>
      <c r="M50" s="9"/>
      <c r="N50" s="9"/>
      <c r="O50" s="9"/>
      <c r="P50" s="9"/>
      <c r="Q50" s="9"/>
      <c r="R50" s="9"/>
      <c r="S50" s="9"/>
      <c r="T50" s="9"/>
      <c r="U50" s="9"/>
      <c r="V50" s="12"/>
      <c r="W50" s="22"/>
      <c r="X50" s="22"/>
      <c r="Y50" s="22"/>
    </row>
    <row r="51" spans="1:25" x14ac:dyDescent="0.25">
      <c r="A51" s="17" t="s">
        <v>6</v>
      </c>
      <c r="B51" s="12">
        <v>1</v>
      </c>
      <c r="C51" s="12">
        <v>1</v>
      </c>
      <c r="D51" s="12">
        <v>2</v>
      </c>
      <c r="E51" s="12">
        <v>1</v>
      </c>
      <c r="F51" s="12">
        <v>1</v>
      </c>
      <c r="G51" s="12">
        <v>1</v>
      </c>
      <c r="H51" s="12"/>
      <c r="I51" s="12"/>
      <c r="J51" s="12"/>
      <c r="K51" s="12"/>
      <c r="L51" s="12">
        <v>2</v>
      </c>
      <c r="M51" s="12">
        <v>1</v>
      </c>
      <c r="N51" s="12"/>
      <c r="O51" s="12"/>
      <c r="P51" s="12"/>
      <c r="Q51" s="12">
        <v>1</v>
      </c>
      <c r="R51" s="12">
        <v>1</v>
      </c>
      <c r="S51" s="12"/>
      <c r="T51" s="12"/>
      <c r="U51" s="12"/>
      <c r="V51" s="12">
        <f>SUM(B51:S51)</f>
        <v>12</v>
      </c>
      <c r="W51" s="23">
        <f>3*$W$83</f>
        <v>21000</v>
      </c>
      <c r="X51" s="22">
        <f t="shared" ref="X51:X61" si="6">V51*W51</f>
        <v>252000</v>
      </c>
      <c r="Y51" s="22"/>
    </row>
    <row r="52" spans="1:25" x14ac:dyDescent="0.25">
      <c r="A52" s="17" t="s">
        <v>7</v>
      </c>
      <c r="B52" s="12"/>
      <c r="C52" s="12">
        <v>1</v>
      </c>
      <c r="D52" s="12"/>
      <c r="E52" s="12">
        <v>1</v>
      </c>
      <c r="F52" s="12">
        <v>1</v>
      </c>
      <c r="G52" s="12"/>
      <c r="H52" s="12"/>
      <c r="I52" s="12"/>
      <c r="J52" s="12"/>
      <c r="K52" s="12"/>
      <c r="L52" s="12"/>
      <c r="M52" s="12">
        <v>1</v>
      </c>
      <c r="N52" s="12"/>
      <c r="O52" s="12"/>
      <c r="P52" s="12"/>
      <c r="Q52" s="12">
        <v>1</v>
      </c>
      <c r="R52" s="12"/>
      <c r="S52" s="12"/>
      <c r="T52" s="12"/>
      <c r="U52" s="12"/>
      <c r="V52" s="12">
        <f t="shared" ref="V52:V61" si="7">SUM(B52:S52)</f>
        <v>5</v>
      </c>
      <c r="W52" s="23">
        <f t="shared" ref="W52:W61" si="8">3*$W$83</f>
        <v>21000</v>
      </c>
      <c r="X52" s="22">
        <f t="shared" si="6"/>
        <v>105000</v>
      </c>
      <c r="Y52" s="22"/>
    </row>
    <row r="53" spans="1:25" x14ac:dyDescent="0.25">
      <c r="A53" s="17" t="s">
        <v>8</v>
      </c>
      <c r="B53" s="12">
        <v>1</v>
      </c>
      <c r="C53" s="12">
        <v>1</v>
      </c>
      <c r="D53" s="12">
        <v>2</v>
      </c>
      <c r="E53" s="12">
        <v>1</v>
      </c>
      <c r="F53" s="12">
        <v>1</v>
      </c>
      <c r="G53" s="12">
        <v>2</v>
      </c>
      <c r="H53" s="12">
        <v>2</v>
      </c>
      <c r="I53" s="12"/>
      <c r="J53" s="12">
        <v>1</v>
      </c>
      <c r="K53" s="12"/>
      <c r="L53" s="12">
        <v>2</v>
      </c>
      <c r="M53" s="12">
        <v>1</v>
      </c>
      <c r="N53" s="12"/>
      <c r="O53" s="12">
        <v>1</v>
      </c>
      <c r="P53" s="12">
        <v>1</v>
      </c>
      <c r="Q53" s="12">
        <v>1</v>
      </c>
      <c r="R53" s="12">
        <v>2</v>
      </c>
      <c r="S53" s="12"/>
      <c r="T53" s="12"/>
      <c r="U53" s="12"/>
      <c r="V53" s="12">
        <f t="shared" si="7"/>
        <v>19</v>
      </c>
      <c r="W53" s="23">
        <f t="shared" si="8"/>
        <v>21000</v>
      </c>
      <c r="X53" s="22">
        <f t="shared" si="6"/>
        <v>399000</v>
      </c>
      <c r="Y53" s="22"/>
    </row>
    <row r="54" spans="1:25" x14ac:dyDescent="0.25">
      <c r="A54" s="17" t="s">
        <v>9</v>
      </c>
      <c r="B54" s="12"/>
      <c r="C54" s="12"/>
      <c r="D54" s="12">
        <v>2</v>
      </c>
      <c r="E54" s="12"/>
      <c r="F54" s="12"/>
      <c r="G54" s="12">
        <v>1</v>
      </c>
      <c r="H54" s="12"/>
      <c r="I54" s="12"/>
      <c r="J54" s="12"/>
      <c r="K54" s="12"/>
      <c r="L54" s="12">
        <v>1</v>
      </c>
      <c r="M54" s="12">
        <v>1</v>
      </c>
      <c r="N54" s="12"/>
      <c r="O54" s="12">
        <v>1</v>
      </c>
      <c r="P54" s="12">
        <v>1</v>
      </c>
      <c r="Q54" s="12"/>
      <c r="R54" s="12"/>
      <c r="S54" s="12"/>
      <c r="T54" s="12"/>
      <c r="U54" s="12"/>
      <c r="V54" s="12">
        <f t="shared" si="7"/>
        <v>7</v>
      </c>
      <c r="W54" s="23">
        <f t="shared" si="8"/>
        <v>21000</v>
      </c>
      <c r="X54" s="22">
        <f t="shared" si="6"/>
        <v>147000</v>
      </c>
      <c r="Y54" s="22"/>
    </row>
    <row r="55" spans="1:25" x14ac:dyDescent="0.25">
      <c r="A55" s="17" t="s">
        <v>10</v>
      </c>
      <c r="B55" s="12">
        <v>1</v>
      </c>
      <c r="C55" s="12">
        <v>1</v>
      </c>
      <c r="D55" s="12">
        <v>2</v>
      </c>
      <c r="E55" s="12">
        <v>1</v>
      </c>
      <c r="F55" s="12"/>
      <c r="G55" s="12"/>
      <c r="H55" s="12"/>
      <c r="I55" s="12">
        <v>1</v>
      </c>
      <c r="J55" s="12"/>
      <c r="K55" s="12"/>
      <c r="L55" s="12">
        <v>2</v>
      </c>
      <c r="M55" s="12">
        <v>1</v>
      </c>
      <c r="N55" s="12"/>
      <c r="O55" s="12"/>
      <c r="P55" s="12">
        <v>1</v>
      </c>
      <c r="Q55" s="12"/>
      <c r="R55" s="12">
        <v>1</v>
      </c>
      <c r="S55" s="12"/>
      <c r="T55" s="12"/>
      <c r="U55" s="12"/>
      <c r="V55" s="12">
        <f t="shared" si="7"/>
        <v>11</v>
      </c>
      <c r="W55" s="23">
        <f t="shared" si="8"/>
        <v>21000</v>
      </c>
      <c r="X55" s="22">
        <f t="shared" si="6"/>
        <v>231000</v>
      </c>
      <c r="Y55" s="22"/>
    </row>
    <row r="56" spans="1:25" x14ac:dyDescent="0.25">
      <c r="A56" s="17" t="s">
        <v>11</v>
      </c>
      <c r="B56" s="12"/>
      <c r="C56" s="12"/>
      <c r="D56" s="12">
        <v>2</v>
      </c>
      <c r="E56" s="12">
        <v>2</v>
      </c>
      <c r="F56" s="12">
        <v>1</v>
      </c>
      <c r="G56" s="12"/>
      <c r="H56" s="12">
        <v>1</v>
      </c>
      <c r="I56" s="12"/>
      <c r="J56" s="12"/>
      <c r="K56" s="12"/>
      <c r="L56" s="12">
        <v>2</v>
      </c>
      <c r="M56" s="12"/>
      <c r="N56" s="12"/>
      <c r="O56" s="12">
        <v>1</v>
      </c>
      <c r="P56" s="12"/>
      <c r="Q56" s="12"/>
      <c r="R56" s="12"/>
      <c r="S56" s="12"/>
      <c r="T56" s="12"/>
      <c r="U56" s="12"/>
      <c r="V56" s="12">
        <f t="shared" si="7"/>
        <v>9</v>
      </c>
      <c r="W56" s="23">
        <f t="shared" si="8"/>
        <v>21000</v>
      </c>
      <c r="X56" s="22">
        <f t="shared" si="6"/>
        <v>189000</v>
      </c>
      <c r="Y56" s="22"/>
    </row>
    <row r="57" spans="1:25" s="2" customFormat="1" x14ac:dyDescent="0.25">
      <c r="A57" s="17" t="s">
        <v>12</v>
      </c>
      <c r="B57" s="12"/>
      <c r="C57" s="12"/>
      <c r="D57" s="12"/>
      <c r="E57" s="12"/>
      <c r="F57" s="12"/>
      <c r="G57" s="12"/>
      <c r="H57" s="12"/>
      <c r="I57" s="12"/>
      <c r="J57" s="12"/>
      <c r="K57" s="12"/>
      <c r="L57" s="12"/>
      <c r="M57" s="12"/>
      <c r="N57" s="12"/>
      <c r="O57" s="12"/>
      <c r="P57" s="12"/>
      <c r="Q57" s="12"/>
      <c r="R57" s="12"/>
      <c r="S57" s="12"/>
      <c r="T57" s="12"/>
      <c r="U57" s="12"/>
      <c r="V57" s="12">
        <f t="shared" si="7"/>
        <v>0</v>
      </c>
      <c r="W57" s="23">
        <f t="shared" si="8"/>
        <v>21000</v>
      </c>
      <c r="X57" s="22">
        <f t="shared" si="6"/>
        <v>0</v>
      </c>
      <c r="Y57" s="22"/>
    </row>
    <row r="58" spans="1:25" s="2" customFormat="1" x14ac:dyDescent="0.25">
      <c r="A58" s="17" t="s">
        <v>47</v>
      </c>
      <c r="B58" s="12"/>
      <c r="C58" s="12"/>
      <c r="D58" s="12"/>
      <c r="E58" s="12">
        <v>3</v>
      </c>
      <c r="F58" s="12"/>
      <c r="G58" s="12"/>
      <c r="H58" s="12"/>
      <c r="I58" s="12"/>
      <c r="J58" s="12"/>
      <c r="K58" s="12"/>
      <c r="L58" s="12"/>
      <c r="M58" s="12"/>
      <c r="N58" s="12"/>
      <c r="O58" s="12"/>
      <c r="P58" s="12"/>
      <c r="Q58" s="12"/>
      <c r="R58" s="12"/>
      <c r="S58" s="12"/>
      <c r="T58" s="12"/>
      <c r="U58" s="12"/>
      <c r="V58" s="12">
        <f t="shared" si="7"/>
        <v>3</v>
      </c>
      <c r="W58" s="23">
        <f t="shared" si="8"/>
        <v>21000</v>
      </c>
      <c r="X58" s="22">
        <f t="shared" si="6"/>
        <v>63000</v>
      </c>
      <c r="Y58" s="22"/>
    </row>
    <row r="59" spans="1:25" x14ac:dyDescent="0.25">
      <c r="A59" s="17" t="s">
        <v>55</v>
      </c>
      <c r="B59" s="12">
        <v>1</v>
      </c>
      <c r="C59" s="12"/>
      <c r="D59" s="12"/>
      <c r="E59" s="12"/>
      <c r="F59" s="12"/>
      <c r="G59" s="12"/>
      <c r="H59" s="12"/>
      <c r="I59" s="12"/>
      <c r="J59" s="12"/>
      <c r="K59" s="12"/>
      <c r="L59" s="12"/>
      <c r="M59" s="12"/>
      <c r="N59" s="12"/>
      <c r="O59" s="12"/>
      <c r="P59" s="12"/>
      <c r="Q59" s="12"/>
      <c r="R59" s="12"/>
      <c r="S59" s="12"/>
      <c r="T59" s="12"/>
      <c r="U59" s="12"/>
      <c r="V59" s="12">
        <f t="shared" si="7"/>
        <v>1</v>
      </c>
      <c r="W59" s="23">
        <f t="shared" si="8"/>
        <v>21000</v>
      </c>
      <c r="X59" s="22">
        <f t="shared" si="6"/>
        <v>21000</v>
      </c>
      <c r="Y59" s="22"/>
    </row>
    <row r="60" spans="1:25" s="2" customFormat="1" x14ac:dyDescent="0.25">
      <c r="A60" s="17" t="s">
        <v>56</v>
      </c>
      <c r="B60" s="12">
        <v>1</v>
      </c>
      <c r="C60" s="12"/>
      <c r="D60" s="12"/>
      <c r="E60" s="12"/>
      <c r="F60" s="12"/>
      <c r="G60" s="12"/>
      <c r="H60" s="12"/>
      <c r="I60" s="12"/>
      <c r="J60" s="12"/>
      <c r="K60" s="12"/>
      <c r="L60" s="12"/>
      <c r="M60" s="12"/>
      <c r="N60" s="12"/>
      <c r="O60" s="12"/>
      <c r="P60" s="12"/>
      <c r="Q60" s="12"/>
      <c r="R60" s="12"/>
      <c r="S60" s="12"/>
      <c r="T60" s="12"/>
      <c r="U60" s="12"/>
      <c r="V60" s="12">
        <f t="shared" si="7"/>
        <v>1</v>
      </c>
      <c r="W60" s="23">
        <f t="shared" si="8"/>
        <v>21000</v>
      </c>
      <c r="X60" s="22">
        <f t="shared" si="6"/>
        <v>21000</v>
      </c>
      <c r="Y60" s="22"/>
    </row>
    <row r="61" spans="1:25" s="2" customFormat="1" x14ac:dyDescent="0.25">
      <c r="A61" s="17" t="s">
        <v>63</v>
      </c>
      <c r="B61" s="12"/>
      <c r="C61" s="12"/>
      <c r="D61" s="12"/>
      <c r="E61" s="12"/>
      <c r="F61" s="12"/>
      <c r="G61" s="12"/>
      <c r="H61" s="12"/>
      <c r="I61" s="12">
        <v>1</v>
      </c>
      <c r="J61" s="12"/>
      <c r="K61" s="12"/>
      <c r="L61" s="12"/>
      <c r="M61" s="12"/>
      <c r="N61" s="12"/>
      <c r="O61" s="12"/>
      <c r="P61" s="12"/>
      <c r="Q61" s="12"/>
      <c r="R61" s="12"/>
      <c r="S61" s="12"/>
      <c r="T61" s="12"/>
      <c r="U61" s="12"/>
      <c r="V61" s="12">
        <f t="shared" si="7"/>
        <v>1</v>
      </c>
      <c r="W61" s="23">
        <f t="shared" si="8"/>
        <v>21000</v>
      </c>
      <c r="X61" s="22">
        <f t="shared" si="6"/>
        <v>21000</v>
      </c>
      <c r="Y61" s="22"/>
    </row>
    <row r="62" spans="1:25" s="2" customFormat="1" x14ac:dyDescent="0.25">
      <c r="A62" s="17"/>
      <c r="B62" s="12"/>
      <c r="C62" s="12"/>
      <c r="D62" s="12"/>
      <c r="E62" s="12"/>
      <c r="F62" s="12"/>
      <c r="G62" s="12"/>
      <c r="H62" s="12"/>
      <c r="I62" s="12"/>
      <c r="J62" s="12"/>
      <c r="K62" s="12"/>
      <c r="L62" s="12"/>
      <c r="M62" s="12"/>
      <c r="N62" s="12"/>
      <c r="O62" s="12"/>
      <c r="P62" s="12"/>
      <c r="Q62" s="12"/>
      <c r="R62" s="12"/>
      <c r="S62" s="12"/>
      <c r="T62" s="12"/>
      <c r="U62" s="12"/>
      <c r="V62" s="12"/>
      <c r="W62" s="23"/>
      <c r="X62" s="22"/>
      <c r="Y62" s="22">
        <f>SUM(X51:X62)</f>
        <v>1449000</v>
      </c>
    </row>
    <row r="63" spans="1:25" x14ac:dyDescent="0.25">
      <c r="A63" s="18"/>
      <c r="B63" s="12"/>
      <c r="C63" s="12"/>
      <c r="D63" s="12"/>
      <c r="E63" s="12"/>
      <c r="F63" s="12"/>
      <c r="G63" s="12"/>
      <c r="H63" s="12"/>
      <c r="I63" s="12"/>
      <c r="J63" s="12"/>
      <c r="K63" s="12"/>
      <c r="L63" s="12"/>
      <c r="M63" s="12"/>
      <c r="N63" s="12"/>
      <c r="O63" s="12"/>
      <c r="P63" s="12"/>
      <c r="Q63" s="12"/>
      <c r="R63" s="12"/>
      <c r="S63" s="12"/>
      <c r="T63" s="12"/>
      <c r="U63" s="12"/>
      <c r="V63" s="12"/>
      <c r="W63" s="23"/>
      <c r="X63" s="22"/>
      <c r="Y63" s="22"/>
    </row>
    <row r="64" spans="1:25" x14ac:dyDescent="0.25">
      <c r="A64" s="31" t="s">
        <v>13</v>
      </c>
      <c r="B64" s="31"/>
      <c r="C64" s="31"/>
      <c r="D64" s="31"/>
      <c r="E64" s="31"/>
      <c r="F64" s="31"/>
      <c r="G64" s="31"/>
      <c r="H64" s="31"/>
      <c r="I64" s="31"/>
      <c r="J64" s="31"/>
      <c r="K64" s="31"/>
      <c r="L64" s="31"/>
      <c r="M64" s="31"/>
      <c r="N64" s="31"/>
      <c r="O64" s="31"/>
      <c r="P64" s="31"/>
      <c r="Q64" s="31"/>
      <c r="R64" s="31"/>
      <c r="S64" s="31"/>
      <c r="T64" s="31"/>
      <c r="U64" s="31"/>
      <c r="V64" s="31"/>
      <c r="W64" s="22"/>
      <c r="X64" s="22"/>
      <c r="Y64" s="22"/>
    </row>
    <row r="65" spans="1:25" s="2" customFormat="1" x14ac:dyDescent="0.25">
      <c r="A65" s="19"/>
      <c r="B65" s="19" t="s">
        <v>21</v>
      </c>
      <c r="C65" s="19"/>
      <c r="D65" s="9"/>
      <c r="E65" s="9"/>
      <c r="F65" s="9"/>
      <c r="G65" s="9"/>
      <c r="H65" s="9"/>
      <c r="I65" s="9"/>
      <c r="J65" s="9"/>
      <c r="K65" s="9"/>
      <c r="L65" s="9"/>
      <c r="M65" s="9"/>
      <c r="N65" s="9"/>
      <c r="O65" s="9"/>
      <c r="P65" s="9"/>
      <c r="Q65" s="9"/>
      <c r="R65" s="9"/>
      <c r="S65" s="9"/>
      <c r="T65" s="9"/>
      <c r="U65" s="9"/>
      <c r="V65" s="9"/>
      <c r="W65" s="22"/>
      <c r="X65" s="22"/>
      <c r="Y65" s="22"/>
    </row>
    <row r="66" spans="1:25" x14ac:dyDescent="0.25">
      <c r="A66" s="19" t="s">
        <v>20</v>
      </c>
      <c r="B66" s="15"/>
      <c r="C66" s="15"/>
      <c r="D66" s="10"/>
      <c r="E66" s="10"/>
      <c r="F66" s="10"/>
      <c r="G66" s="10"/>
      <c r="H66" s="10"/>
      <c r="I66" s="10"/>
      <c r="J66" s="10"/>
      <c r="K66" s="10"/>
      <c r="L66" s="10"/>
      <c r="M66" s="10"/>
      <c r="N66" s="10"/>
      <c r="O66" s="10"/>
      <c r="P66" s="10"/>
      <c r="Q66" s="10"/>
      <c r="R66" s="10"/>
      <c r="S66" s="10"/>
      <c r="T66" s="10"/>
      <c r="U66" s="10"/>
      <c r="V66" s="10"/>
      <c r="W66" s="23"/>
      <c r="X66" s="22"/>
      <c r="Y66" s="22"/>
    </row>
    <row r="67" spans="1:25" x14ac:dyDescent="0.25">
      <c r="A67" s="20" t="s">
        <v>14</v>
      </c>
      <c r="B67" s="15"/>
      <c r="C67" s="15"/>
      <c r="D67" s="10"/>
      <c r="E67" s="10"/>
      <c r="F67" s="10">
        <v>1</v>
      </c>
      <c r="G67" s="10"/>
      <c r="H67" s="10">
        <v>1</v>
      </c>
      <c r="I67" s="10"/>
      <c r="J67" s="10"/>
      <c r="K67" s="10"/>
      <c r="L67" s="10"/>
      <c r="M67" s="10"/>
      <c r="N67" s="10"/>
      <c r="O67" s="10"/>
      <c r="P67" s="10">
        <v>1</v>
      </c>
      <c r="Q67" s="10">
        <v>1</v>
      </c>
      <c r="R67" s="10">
        <v>1</v>
      </c>
      <c r="S67" s="10"/>
      <c r="T67" s="10"/>
      <c r="U67" s="10"/>
      <c r="V67" s="12">
        <f>SUM(B67:S67)</f>
        <v>5</v>
      </c>
      <c r="W67" s="23">
        <f>3*$W$83</f>
        <v>21000</v>
      </c>
      <c r="X67" s="22">
        <f>V67*W67</f>
        <v>105000</v>
      </c>
      <c r="Y67" s="22"/>
    </row>
    <row r="68" spans="1:25" x14ac:dyDescent="0.25">
      <c r="A68" s="20" t="s">
        <v>15</v>
      </c>
      <c r="B68" s="15"/>
      <c r="C68" s="15"/>
      <c r="D68" s="10">
        <v>4</v>
      </c>
      <c r="E68" s="10"/>
      <c r="F68" s="10">
        <v>1</v>
      </c>
      <c r="G68" s="10"/>
      <c r="H68" s="10">
        <v>2</v>
      </c>
      <c r="I68" s="10"/>
      <c r="J68" s="10"/>
      <c r="K68" s="10"/>
      <c r="L68" s="10"/>
      <c r="M68" s="10">
        <v>2</v>
      </c>
      <c r="N68" s="10"/>
      <c r="O68" s="10">
        <v>1</v>
      </c>
      <c r="P68" s="10"/>
      <c r="Q68" s="10"/>
      <c r="R68" s="10"/>
      <c r="S68" s="10"/>
      <c r="T68" s="10"/>
      <c r="U68" s="10"/>
      <c r="V68" s="12">
        <f t="shared" ref="V68:V77" si="9">SUM(B68:S68)</f>
        <v>10</v>
      </c>
      <c r="W68" s="23">
        <f t="shared" ref="W68:W70" si="10">3*$W$83</f>
        <v>21000</v>
      </c>
      <c r="X68" s="22">
        <f t="shared" ref="X68:X80" si="11">V68*W68</f>
        <v>210000</v>
      </c>
      <c r="Y68" s="22"/>
    </row>
    <row r="69" spans="1:25" s="2" customFormat="1" x14ac:dyDescent="0.25">
      <c r="A69" s="20" t="s">
        <v>40</v>
      </c>
      <c r="B69" s="15"/>
      <c r="C69" s="15"/>
      <c r="D69" s="10"/>
      <c r="E69" s="10"/>
      <c r="F69" s="10"/>
      <c r="G69" s="10"/>
      <c r="H69" s="10"/>
      <c r="I69" s="10"/>
      <c r="J69" s="10"/>
      <c r="K69" s="10"/>
      <c r="L69" s="10"/>
      <c r="M69" s="10">
        <v>2</v>
      </c>
      <c r="N69" s="10"/>
      <c r="O69" s="10"/>
      <c r="P69" s="10"/>
      <c r="Q69" s="10"/>
      <c r="R69" s="10"/>
      <c r="S69" s="10"/>
      <c r="T69" s="10"/>
      <c r="U69" s="10"/>
      <c r="V69" s="12">
        <f t="shared" si="9"/>
        <v>2</v>
      </c>
      <c r="W69" s="23">
        <f t="shared" si="10"/>
        <v>21000</v>
      </c>
      <c r="X69" s="22">
        <f t="shared" si="11"/>
        <v>42000</v>
      </c>
      <c r="Y69" s="22"/>
    </row>
    <row r="70" spans="1:25" x14ac:dyDescent="0.25">
      <c r="A70" s="20" t="s">
        <v>16</v>
      </c>
      <c r="B70" s="15"/>
      <c r="C70" s="15"/>
      <c r="D70" s="10"/>
      <c r="E70" s="10"/>
      <c r="F70" s="10">
        <v>1</v>
      </c>
      <c r="G70" s="10"/>
      <c r="H70" s="10"/>
      <c r="I70" s="10"/>
      <c r="J70" s="10"/>
      <c r="K70" s="10"/>
      <c r="L70" s="10"/>
      <c r="M70" s="10">
        <v>2</v>
      </c>
      <c r="N70" s="10"/>
      <c r="O70" s="10">
        <v>1</v>
      </c>
      <c r="P70" s="10">
        <v>2</v>
      </c>
      <c r="Q70" s="10">
        <v>1</v>
      </c>
      <c r="R70" s="10">
        <v>1</v>
      </c>
      <c r="S70" s="10"/>
      <c r="T70" s="10"/>
      <c r="U70" s="10"/>
      <c r="V70" s="12">
        <f t="shared" si="9"/>
        <v>8</v>
      </c>
      <c r="W70" s="23">
        <f t="shared" si="10"/>
        <v>21000</v>
      </c>
      <c r="X70" s="22">
        <f t="shared" si="11"/>
        <v>168000</v>
      </c>
      <c r="Y70" s="22"/>
    </row>
    <row r="71" spans="1:25" x14ac:dyDescent="0.25">
      <c r="A71" s="19" t="s">
        <v>17</v>
      </c>
      <c r="B71" s="15"/>
      <c r="C71" s="15"/>
      <c r="D71" s="10"/>
      <c r="E71" s="10"/>
      <c r="F71" s="12"/>
      <c r="G71" s="10"/>
      <c r="H71" s="10"/>
      <c r="I71" s="10"/>
      <c r="J71" s="10"/>
      <c r="K71" s="10"/>
      <c r="L71" s="10"/>
      <c r="M71" s="10"/>
      <c r="N71" s="10"/>
      <c r="O71" s="10"/>
      <c r="P71" s="10"/>
      <c r="Q71" s="10"/>
      <c r="R71" s="10"/>
      <c r="S71" s="10"/>
      <c r="T71" s="10"/>
      <c r="U71" s="10"/>
      <c r="V71" s="12">
        <f t="shared" si="9"/>
        <v>0</v>
      </c>
      <c r="W71" s="23"/>
      <c r="X71" s="22">
        <f t="shared" si="11"/>
        <v>0</v>
      </c>
      <c r="Y71" s="22"/>
    </row>
    <row r="72" spans="1:25" x14ac:dyDescent="0.25">
      <c r="A72" s="9" t="s">
        <v>18</v>
      </c>
      <c r="B72" s="10"/>
      <c r="C72" s="10"/>
      <c r="D72" s="10"/>
      <c r="E72" s="10"/>
      <c r="F72" s="10"/>
      <c r="G72" s="10"/>
      <c r="H72" s="10"/>
      <c r="I72" s="10"/>
      <c r="J72" s="10"/>
      <c r="K72" s="10"/>
      <c r="L72" s="10"/>
      <c r="M72" s="10"/>
      <c r="N72" s="10"/>
      <c r="O72" s="10"/>
      <c r="P72" s="10"/>
      <c r="Q72" s="10"/>
      <c r="R72" s="10"/>
      <c r="S72" s="10"/>
      <c r="T72" s="10"/>
      <c r="U72" s="10"/>
      <c r="V72" s="12">
        <f t="shared" si="9"/>
        <v>0</v>
      </c>
      <c r="W72" s="23">
        <f>2*$W$83</f>
        <v>14000</v>
      </c>
      <c r="X72" s="22">
        <f t="shared" si="11"/>
        <v>0</v>
      </c>
      <c r="Y72" s="22"/>
    </row>
    <row r="73" spans="1:25" s="2" customFormat="1" x14ac:dyDescent="0.25">
      <c r="A73" s="9" t="s">
        <v>51</v>
      </c>
      <c r="B73" s="10"/>
      <c r="C73" s="10"/>
      <c r="D73" s="10"/>
      <c r="E73" s="10"/>
      <c r="F73" s="10"/>
      <c r="G73" s="10"/>
      <c r="H73" s="10"/>
      <c r="I73" s="10">
        <v>2</v>
      </c>
      <c r="J73" s="10"/>
      <c r="K73" s="10"/>
      <c r="L73" s="10"/>
      <c r="M73" s="10"/>
      <c r="N73" s="10"/>
      <c r="O73" s="10"/>
      <c r="P73" s="10"/>
      <c r="Q73" s="10">
        <v>1</v>
      </c>
      <c r="R73" s="10"/>
      <c r="S73" s="10"/>
      <c r="T73" s="10"/>
      <c r="U73" s="10"/>
      <c r="V73" s="12">
        <f t="shared" si="9"/>
        <v>3</v>
      </c>
      <c r="W73" s="23">
        <f t="shared" ref="W73:W80" si="12">2*$W$83</f>
        <v>14000</v>
      </c>
      <c r="X73" s="22">
        <f t="shared" si="11"/>
        <v>42000</v>
      </c>
      <c r="Y73" s="22"/>
    </row>
    <row r="74" spans="1:25" s="2" customFormat="1" x14ac:dyDescent="0.25">
      <c r="A74" s="9" t="s">
        <v>52</v>
      </c>
      <c r="B74" s="9"/>
      <c r="C74" s="9"/>
      <c r="D74" s="9"/>
      <c r="E74" s="9"/>
      <c r="F74" s="9"/>
      <c r="G74" s="9"/>
      <c r="H74" s="9"/>
      <c r="I74" s="9">
        <v>2</v>
      </c>
      <c r="J74" s="9"/>
      <c r="K74" s="9"/>
      <c r="L74" s="9"/>
      <c r="M74" s="9"/>
      <c r="N74" s="9"/>
      <c r="O74" s="9"/>
      <c r="P74" s="9"/>
      <c r="Q74" s="9">
        <v>1</v>
      </c>
      <c r="R74" s="9"/>
      <c r="S74" s="9"/>
      <c r="T74" s="9"/>
      <c r="U74" s="9"/>
      <c r="V74" s="12">
        <f t="shared" si="9"/>
        <v>3</v>
      </c>
      <c r="W74" s="23">
        <f t="shared" si="12"/>
        <v>14000</v>
      </c>
      <c r="X74" s="22">
        <f t="shared" si="11"/>
        <v>42000</v>
      </c>
      <c r="Y74" s="22"/>
    </row>
    <row r="75" spans="1:25" s="2" customFormat="1" x14ac:dyDescent="0.25">
      <c r="A75" s="9" t="s">
        <v>64</v>
      </c>
      <c r="B75" s="9"/>
      <c r="C75" s="9"/>
      <c r="D75" s="9"/>
      <c r="E75" s="9"/>
      <c r="F75" s="9"/>
      <c r="G75" s="9"/>
      <c r="H75" s="9"/>
      <c r="I75" s="9">
        <v>2</v>
      </c>
      <c r="J75" s="9"/>
      <c r="K75" s="9"/>
      <c r="L75" s="9"/>
      <c r="M75" s="9"/>
      <c r="N75" s="9"/>
      <c r="O75" s="9"/>
      <c r="P75" s="9"/>
      <c r="Q75" s="9"/>
      <c r="R75" s="9"/>
      <c r="S75" s="9"/>
      <c r="T75" s="9"/>
      <c r="U75" s="9"/>
      <c r="V75" s="12">
        <f t="shared" si="9"/>
        <v>2</v>
      </c>
      <c r="W75" s="23">
        <f t="shared" si="12"/>
        <v>14000</v>
      </c>
      <c r="X75" s="22">
        <f t="shared" si="11"/>
        <v>28000</v>
      </c>
      <c r="Y75" s="22"/>
    </row>
    <row r="76" spans="1:25" s="2" customFormat="1" x14ac:dyDescent="0.25">
      <c r="A76" s="9" t="s">
        <v>65</v>
      </c>
      <c r="B76" s="9"/>
      <c r="C76" s="9"/>
      <c r="D76" s="9"/>
      <c r="E76" s="9"/>
      <c r="F76" s="9"/>
      <c r="G76" s="9"/>
      <c r="H76" s="9"/>
      <c r="I76" s="9">
        <v>1</v>
      </c>
      <c r="J76" s="9"/>
      <c r="K76" s="9"/>
      <c r="L76" s="9"/>
      <c r="M76" s="9"/>
      <c r="N76" s="9"/>
      <c r="O76" s="9"/>
      <c r="P76" s="9"/>
      <c r="Q76" s="9"/>
      <c r="R76" s="9"/>
      <c r="S76" s="9"/>
      <c r="T76" s="9"/>
      <c r="U76" s="9"/>
      <c r="V76" s="12">
        <f t="shared" si="9"/>
        <v>1</v>
      </c>
      <c r="W76" s="23">
        <f t="shared" si="12"/>
        <v>14000</v>
      </c>
      <c r="X76" s="22">
        <f t="shared" si="11"/>
        <v>14000</v>
      </c>
      <c r="Y76" s="22"/>
    </row>
    <row r="77" spans="1:25" s="2" customFormat="1" x14ac:dyDescent="0.25">
      <c r="A77" s="9" t="s">
        <v>66</v>
      </c>
      <c r="B77" s="9"/>
      <c r="C77" s="9"/>
      <c r="D77" s="9"/>
      <c r="E77" s="9"/>
      <c r="F77" s="9"/>
      <c r="G77" s="9"/>
      <c r="H77" s="9"/>
      <c r="I77" s="9">
        <v>1</v>
      </c>
      <c r="J77" s="9"/>
      <c r="K77" s="9"/>
      <c r="L77" s="9"/>
      <c r="M77" s="9"/>
      <c r="N77" s="9"/>
      <c r="O77" s="9"/>
      <c r="P77" s="9"/>
      <c r="Q77" s="9"/>
      <c r="R77" s="9"/>
      <c r="S77" s="9"/>
      <c r="T77" s="9"/>
      <c r="U77" s="9"/>
      <c r="V77" s="12">
        <f t="shared" si="9"/>
        <v>1</v>
      </c>
      <c r="W77" s="23">
        <f t="shared" si="12"/>
        <v>14000</v>
      </c>
      <c r="X77" s="22">
        <f t="shared" si="11"/>
        <v>14000</v>
      </c>
      <c r="Y77" s="22"/>
    </row>
    <row r="78" spans="1:25" s="2" customFormat="1" x14ac:dyDescent="0.25">
      <c r="A78" s="9"/>
      <c r="B78" s="9"/>
      <c r="C78" s="9"/>
      <c r="D78" s="9"/>
      <c r="E78" s="9"/>
      <c r="F78" s="9"/>
      <c r="G78" s="9"/>
      <c r="H78" s="9"/>
      <c r="I78" s="9"/>
      <c r="J78" s="9"/>
      <c r="K78" s="9"/>
      <c r="L78" s="9"/>
      <c r="M78" s="9"/>
      <c r="N78" s="9"/>
      <c r="O78" s="9"/>
      <c r="P78" s="9"/>
      <c r="Q78" s="9"/>
      <c r="R78" s="9"/>
      <c r="S78" s="9"/>
      <c r="T78" s="9"/>
      <c r="U78" s="9"/>
      <c r="V78" s="12"/>
      <c r="W78" s="23">
        <f t="shared" si="12"/>
        <v>14000</v>
      </c>
      <c r="X78" s="22">
        <f t="shared" si="11"/>
        <v>0</v>
      </c>
      <c r="Y78" s="22"/>
    </row>
    <row r="79" spans="1:25" s="2" customFormat="1" x14ac:dyDescent="0.25">
      <c r="A79" s="9"/>
      <c r="B79" s="9"/>
      <c r="C79" s="9"/>
      <c r="D79" s="9"/>
      <c r="E79" s="9"/>
      <c r="F79" s="9"/>
      <c r="G79" s="9"/>
      <c r="H79" s="9"/>
      <c r="I79" s="9"/>
      <c r="J79" s="9"/>
      <c r="K79" s="9"/>
      <c r="L79" s="9"/>
      <c r="M79" s="9"/>
      <c r="N79" s="9"/>
      <c r="O79" s="9"/>
      <c r="P79" s="9"/>
      <c r="Q79" s="9"/>
      <c r="R79" s="9"/>
      <c r="S79" s="9"/>
      <c r="T79" s="9"/>
      <c r="U79" s="9"/>
      <c r="V79" s="12"/>
      <c r="W79" s="23">
        <f t="shared" si="12"/>
        <v>14000</v>
      </c>
      <c r="X79" s="22">
        <f t="shared" si="11"/>
        <v>0</v>
      </c>
      <c r="Y79" s="22"/>
    </row>
    <row r="80" spans="1:25" x14ac:dyDescent="0.25">
      <c r="A80" s="9"/>
      <c r="B80" s="9"/>
      <c r="C80" s="9"/>
      <c r="D80" s="9"/>
      <c r="E80" s="9"/>
      <c r="F80" s="9"/>
      <c r="G80" s="9"/>
      <c r="H80" s="9"/>
      <c r="I80" s="9"/>
      <c r="J80" s="9"/>
      <c r="K80" s="9"/>
      <c r="L80" s="9"/>
      <c r="M80" s="9"/>
      <c r="N80" s="9"/>
      <c r="O80" s="9"/>
      <c r="P80" s="9"/>
      <c r="Q80" s="9"/>
      <c r="R80" s="9"/>
      <c r="S80" s="9"/>
      <c r="T80" s="9"/>
      <c r="U80" s="9"/>
      <c r="V80" s="9"/>
      <c r="W80" s="23">
        <f t="shared" si="12"/>
        <v>14000</v>
      </c>
      <c r="X80" s="22">
        <f t="shared" si="11"/>
        <v>0</v>
      </c>
      <c r="Y80" s="22">
        <f>SUM(X66:X80)</f>
        <v>665000</v>
      </c>
    </row>
    <row r="81" spans="1:25" x14ac:dyDescent="0.25">
      <c r="A81" s="9"/>
      <c r="B81" s="9"/>
      <c r="C81" s="9"/>
      <c r="D81" s="9"/>
      <c r="E81" s="9"/>
      <c r="F81" s="9"/>
      <c r="G81" s="9"/>
      <c r="H81" s="9"/>
      <c r="I81" s="9"/>
      <c r="J81" s="9"/>
      <c r="K81" s="9"/>
      <c r="L81" s="9"/>
      <c r="M81" s="9"/>
      <c r="N81" s="9"/>
      <c r="O81" s="9"/>
      <c r="P81" s="9"/>
      <c r="Q81" s="9"/>
      <c r="R81" s="9"/>
      <c r="S81" s="9"/>
      <c r="T81" s="9"/>
      <c r="U81" s="9"/>
      <c r="V81" s="9"/>
      <c r="W81" s="22"/>
      <c r="X81" s="22"/>
      <c r="Y81" s="22"/>
    </row>
    <row r="82" spans="1:25" ht="15.75" thickBot="1" x14ac:dyDescent="0.3">
      <c r="A82" s="9"/>
      <c r="B82" s="9"/>
      <c r="C82" s="9"/>
      <c r="D82" s="9"/>
      <c r="E82" s="9"/>
      <c r="F82" s="9"/>
      <c r="G82" s="9"/>
      <c r="H82" s="9"/>
      <c r="I82" s="9"/>
      <c r="J82" s="9"/>
      <c r="K82" s="9"/>
      <c r="L82" s="9"/>
      <c r="M82" s="9"/>
      <c r="N82" s="9"/>
      <c r="O82" s="9"/>
      <c r="P82" s="9"/>
      <c r="Q82" s="9"/>
      <c r="R82" s="9"/>
      <c r="S82" s="9"/>
      <c r="T82" s="9"/>
      <c r="U82" s="9"/>
      <c r="V82" s="9"/>
      <c r="W82" s="22"/>
      <c r="X82" s="22"/>
      <c r="Y82" s="25">
        <f>SUM(Y4:Y81)</f>
        <v>8344000</v>
      </c>
    </row>
    <row r="83" spans="1:25" s="2" customFormat="1" ht="15.75" thickTop="1" x14ac:dyDescent="0.25">
      <c r="A83" s="9"/>
      <c r="B83" s="9"/>
      <c r="C83" s="9"/>
      <c r="D83" s="9"/>
      <c r="E83" s="9"/>
      <c r="F83" s="9"/>
      <c r="G83" s="9"/>
      <c r="H83" s="9"/>
      <c r="I83" s="9"/>
      <c r="J83" s="9"/>
      <c r="K83" s="9"/>
      <c r="L83" s="9"/>
      <c r="M83" s="9"/>
      <c r="N83" s="9"/>
      <c r="O83" s="9"/>
      <c r="P83" s="9"/>
      <c r="Q83" s="9"/>
      <c r="R83" s="9"/>
      <c r="S83" s="9" t="s">
        <v>76</v>
      </c>
      <c r="U83" s="9"/>
      <c r="V83" s="9"/>
      <c r="W83" s="22">
        <v>7000</v>
      </c>
      <c r="X83" s="22"/>
      <c r="Y83" s="26"/>
    </row>
    <row r="84" spans="1:25" x14ac:dyDescent="0.25">
      <c r="A84" s="28" t="s">
        <v>19</v>
      </c>
      <c r="B84" s="28"/>
      <c r="C84" s="28"/>
      <c r="D84" s="28"/>
      <c r="E84" s="28"/>
      <c r="F84" s="28"/>
      <c r="G84" s="28"/>
      <c r="H84" s="28"/>
      <c r="I84" s="28"/>
      <c r="J84" s="28"/>
      <c r="K84" s="28"/>
      <c r="L84" s="28"/>
      <c r="M84" s="28"/>
      <c r="N84" s="28"/>
      <c r="O84" s="28"/>
      <c r="P84" s="28"/>
      <c r="Q84" s="28"/>
      <c r="R84" s="28"/>
      <c r="S84" s="28"/>
      <c r="T84" s="28"/>
      <c r="U84" s="28"/>
      <c r="V84" s="28"/>
      <c r="W84" s="22"/>
      <c r="X84" s="22"/>
      <c r="Y84" s="24"/>
    </row>
    <row r="85" spans="1:25" ht="409.5" customHeight="1" x14ac:dyDescent="0.25">
      <c r="A85" s="29" t="s">
        <v>73</v>
      </c>
      <c r="B85" s="30"/>
      <c r="C85" s="30"/>
      <c r="D85" s="30"/>
      <c r="E85" s="30"/>
      <c r="F85" s="30"/>
      <c r="G85" s="30"/>
      <c r="H85" s="30"/>
      <c r="I85" s="30"/>
      <c r="J85" s="30"/>
      <c r="K85" s="30"/>
      <c r="L85" s="30"/>
      <c r="M85" s="30"/>
      <c r="N85" s="30"/>
      <c r="O85" s="30"/>
      <c r="P85" s="30"/>
      <c r="Q85" s="30"/>
      <c r="R85" s="30"/>
      <c r="S85" s="30"/>
      <c r="T85" s="30"/>
      <c r="U85" s="30"/>
      <c r="V85" s="30"/>
    </row>
    <row r="86" spans="1:25" ht="15" customHeight="1" x14ac:dyDescent="0.25">
      <c r="A86" s="29"/>
      <c r="B86" s="30"/>
      <c r="C86" s="30"/>
      <c r="D86" s="30"/>
      <c r="E86" s="30"/>
      <c r="F86" s="30"/>
      <c r="G86" s="30"/>
      <c r="H86" s="30"/>
      <c r="I86" s="30"/>
      <c r="J86" s="30"/>
      <c r="K86" s="30"/>
      <c r="L86" s="30"/>
      <c r="M86" s="30"/>
      <c r="N86" s="30"/>
      <c r="O86" s="30"/>
      <c r="P86" s="30"/>
      <c r="Q86" s="30"/>
      <c r="R86" s="30"/>
      <c r="S86" s="30"/>
      <c r="T86" s="30"/>
      <c r="U86" s="30"/>
      <c r="V86" s="30"/>
    </row>
    <row r="87" spans="1:25" x14ac:dyDescent="0.25">
      <c r="A87" s="2"/>
      <c r="B87" s="2"/>
      <c r="C87" s="2"/>
      <c r="D87" s="2"/>
      <c r="E87" s="2"/>
      <c r="F87" s="2"/>
      <c r="G87" s="2"/>
      <c r="H87" s="2"/>
      <c r="I87" s="2"/>
      <c r="J87" s="2"/>
      <c r="K87" s="2"/>
      <c r="L87" s="2"/>
      <c r="M87" s="2"/>
      <c r="N87" s="2"/>
      <c r="O87" s="2"/>
      <c r="P87" s="2"/>
      <c r="Q87" s="2"/>
      <c r="R87" s="2"/>
      <c r="S87" s="2"/>
      <c r="T87" s="2"/>
      <c r="U87" s="2"/>
      <c r="V87" s="2"/>
    </row>
  </sheetData>
  <mergeCells count="8">
    <mergeCell ref="A2:V2"/>
    <mergeCell ref="A84:V84"/>
    <mergeCell ref="A85:V85"/>
    <mergeCell ref="A86:V86"/>
    <mergeCell ref="A64:V64"/>
    <mergeCell ref="A25:V25"/>
    <mergeCell ref="A4:V4"/>
    <mergeCell ref="A49:V49"/>
  </mergeCells>
  <pageMargins left="0.70866141732283472" right="0.70866141732283472" top="0.74803149606299213" bottom="0.74803149606299213" header="0.31496062992125984" footer="0.31496062992125984"/>
  <pageSetup paperSize="9" scale="86" fitToHeight="0" orientation="landscape" r:id="rId1"/>
  <headerFooter>
    <oddFooter>&amp;F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AccessLevelName xmlns="d08b57ff-b9b7-4581-975d-98f87b579a51">Åben</AccessLevelName>
    <SortOrder xmlns="d08b57ff-b9b7-4581-975d-98f87b579a51">3</SortOrder>
    <MeetingStartDate xmlns="d08b57ff-b9b7-4581-975d-98f87b579a51">2014-04-08T13:00:00+00:00</MeetingStartDate>
    <EnclosureFileNumber xmlns="d08b57ff-b9b7-4581-975d-98f87b579a51">13968/14</EnclosureFileNumber>
    <AgendaId xmlns="d08b57ff-b9b7-4581-975d-98f87b579a51">2394</AgendaId>
    <AccessLevel xmlns="d08b57ff-b9b7-4581-975d-98f87b579a51">1</AccessLevel>
    <EnclosureType xmlns="d08b57ff-b9b7-4581-975d-98f87b579a51">Enclosure</EnclosureType>
    <CommitteeName xmlns="d08b57ff-b9b7-4581-975d-98f87b579a51">Udvalget for Børn og Undervisning</CommitteeName>
    <FusionId xmlns="d08b57ff-b9b7-4581-975d-98f87b579a51">1497404</FusionId>
    <AgendaAccessLevelName xmlns="d08b57ff-b9b7-4581-975d-98f87b579a51">Åben</AgendaAccessLevelName>
    <UNC xmlns="d08b57ff-b9b7-4581-975d-98f87b579a51">1330768</UNC>
    <MeetingTitle xmlns="d08b57ff-b9b7-4581-975d-98f87b579a51">08-04-2014</MeetingTitle>
    <MeetingDateAndTime xmlns="d08b57ff-b9b7-4581-975d-98f87b579a51">08-04-2014 fra 15:00 - 18:10</MeetingDateAndTime>
    <MeetingEndDate xmlns="d08b57ff-b9b7-4581-975d-98f87b579a51">2014-04-08T16:10:00+00:00</MeetingEndDate>
    <PWDescription xmlns="d08b57ff-b9b7-4581-975d-98f87b579a51"/>
    <PWFileType xmlns="d08b57ff-b9b7-4581-975d-98f87b579a51">.XLSX</PWFileType>
    <DocumentType xmlns="d08b57ff-b9b7-4581-975d-98f87b579a51"/>
  </documentManagement>
</p:properties>
</file>

<file path=customXml/item2.xml><?xml version="1.0" encoding="utf-8"?>
<ct:contentTypeSchema xmlns:ct="http://schemas.microsoft.com/office/2006/metadata/contentType" xmlns:ma="http://schemas.microsoft.com/office/2006/metadata/properties/metaAttributes" ct:_="" ma:_="" ma:contentTypeName="Bilag" ma:contentTypeID="0x0101003D7BFBD5F481E14985D820F2A1C38BC800C867DCA9723D5D41B98144D00A8161C2" ma:contentTypeVersion="2" ma:contentTypeDescription="Dagsorden bilag" ma:contentTypeScope="" ma:versionID="dc4b2200aa01ff2cec3560a1e5cd1ce9">
  <xsd:schema xmlns:xsd="http://www.w3.org/2001/XMLSchema" xmlns:xs="http://www.w3.org/2001/XMLSchema" xmlns:p="http://schemas.microsoft.com/office/2006/metadata/properties" xmlns:ns2="d08b57ff-b9b7-4581-975d-98f87b579a51" targetNamespace="http://schemas.microsoft.com/office/2006/metadata/properties" ma:root="true" ma:fieldsID="6cca6190432251c5553adde0b5d4de3b" ns2:_="">
    <xsd:import namespace="d08b57ff-b9b7-4581-975d-98f87b579a51"/>
    <xsd:element name="properties">
      <xsd:complexType>
        <xsd:sequence>
          <xsd:element name="documentManagement">
            <xsd:complexType>
              <xsd:all>
                <xsd:element ref="ns2:CommitteeName"/>
                <xsd:element ref="ns2:MeetingTitle"/>
                <xsd:element ref="ns2:MeetingStartDate"/>
                <xsd:element ref="ns2:MeetingEndDate"/>
                <xsd:element ref="ns2:MeetingDateAndTime"/>
                <xsd:element ref="ns2:AgendaId"/>
                <xsd:element ref="ns2:AccessLevel"/>
                <xsd:element ref="ns2:AccessLevelName"/>
                <xsd:element ref="ns2:AgendaAccessLevelName"/>
                <xsd:element ref="ns2:UNC"/>
                <xsd:element ref="ns2:PWDescription"/>
                <xsd:element ref="ns2:FusionId"/>
                <xsd:element ref="ns2:PWFileType"/>
                <xsd:element ref="ns2:SortOrder"/>
                <xsd:element ref="ns2:EnclosureFileNumber"/>
                <xsd:element ref="ns2:EnclosureType"/>
                <xsd:element ref="ns2:DocumentType"/>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08b57ff-b9b7-4581-975d-98f87b579a51" elementFormDefault="qualified">
    <xsd:import namespace="http://schemas.microsoft.com/office/2006/documentManagement/types"/>
    <xsd:import namespace="http://schemas.microsoft.com/office/infopath/2007/PartnerControls"/>
    <xsd:element name="CommitteeName" ma:index="8" ma:displayName="Udvalgsnavn" ma:description="Udvalgsnavn" ma:internalName="CommitteeName">
      <xsd:simpleType>
        <xsd:restriction base="dms:Text"/>
      </xsd:simpleType>
    </xsd:element>
    <xsd:element name="MeetingTitle" ma:index="9" ma:displayName="Mødetitel" ma:description="Fuld mødetitel inkl. mødetidspunkt" ma:hidden="true" ma:internalName="MeetingTitle">
      <xsd:simpleType>
        <xsd:restriction base="dms:Text"/>
      </xsd:simpleType>
    </xsd:element>
    <xsd:element name="MeetingStartDate" ma:index="10" ma:displayName="Mødestart" ma:description="Startdato og tidspunkt for møde" ma:format="DateTime" ma:indexed="true" ma:internalName="MeetingStartDate">
      <xsd:simpleType>
        <xsd:restriction base="dms:DateTime"/>
      </xsd:simpleType>
    </xsd:element>
    <xsd:element name="MeetingEndDate" ma:index="11" ma:displayName="Mødeslut" ma:description="Slutdato og tidspunkt for møde" ma:format="DateTime" ma:internalName="MeetingEndDate">
      <xsd:simpleType>
        <xsd:restriction base="dms:DateTime"/>
      </xsd:simpleType>
    </xsd:element>
    <xsd:element name="MeetingDateAndTime" ma:index="12" ma:displayName="Mødedato og tid" ma:description="Sammensat felt med mødedato samt start og slut tid" ma:internalName="MeetingDateAndTime">
      <xsd:simpleType>
        <xsd:restriction base="dms:Text"/>
      </xsd:simpleType>
    </xsd:element>
    <xsd:element name="AgendaId" ma:index="13" ma:displayName="Dagsorden id" ma:description="Dagsorden id fra Acadre MM" ma:internalName="AgendaId">
      <xsd:simpleType>
        <xsd:restriction base="dms:Unknown"/>
      </xsd:simpleType>
    </xsd:element>
    <xsd:element name="AccessLevel" ma:index="14" ma:displayName="Adgangsniveau" ma:description="Adgangsniveau for dagsorden, bilag eller sagsakt" ma:hidden="true" ma:internalName="AccessLevel">
      <xsd:simpleType>
        <xsd:restriction base="dms:Unknown"/>
      </xsd:simpleType>
    </xsd:element>
    <xsd:element name="AccessLevelName" ma:index="15" ma:displayName="Adgang" ma:description="Adgangsniveau for dagsorden, bilag eller sagsakt" ma:hidden="true" ma:internalName="AccessLevelName">
      <xsd:simpleType>
        <xsd:restriction base="dms:Text"/>
      </xsd:simpleType>
    </xsd:element>
    <xsd:element name="AgendaAccessLevelName" ma:index="16" ma:displayName="Dagsorden adgang" ma:description="Dagsordenmappe adgangsnavn" ma:internalName="AgendaAccessLevelName">
      <xsd:simpleType>
        <xsd:restriction base="dms:Text"/>
      </xsd:simpleType>
    </xsd:element>
    <xsd:element name="UNC" ma:index="17" ma:displayName="Bilagsid" ma:description="Bilagsid fra CM" ma:internalName="UNC">
      <xsd:simpleType>
        <xsd:restriction base="dms:Unknown"/>
      </xsd:simpleType>
    </xsd:element>
    <xsd:element name="PWDescription" ma:index="18" ma:displayName="Beskrivelse" ma:description="Generel beskrivelse" ma:internalName="PWDescription">
      <xsd:simpleType>
        <xsd:restriction base="dms:Note">
          <xsd:maxLength value="255"/>
        </xsd:restriction>
      </xsd:simpleType>
    </xsd:element>
    <xsd:element name="FusionId" ma:index="19" ma:displayName="Fusionid" ma:description="Fusionid for bilag og sagsindblik" ma:internalName="FusionId">
      <xsd:simpleType>
        <xsd:restriction base="dms:Unknown"/>
      </xsd:simpleType>
    </xsd:element>
    <xsd:element name="PWFileType" ma:index="20" ma:displayName="Filtype" ma:description="Filtype for dagsorden, bilag og sagsindblik" ma:internalName="PWFileType">
      <xsd:simpleType>
        <xsd:restriction base="dms:Text"/>
      </xsd:simpleType>
    </xsd:element>
    <xsd:element name="SortOrder" ma:index="21" ma:displayName="Sorteringsrækkefølge" ma:description="Sorteringsrækkefølge fra Acadre MM" ma:internalName="SortOrder">
      <xsd:simpleType>
        <xsd:restriction base="dms:Unknown"/>
      </xsd:simpleType>
    </xsd:element>
    <xsd:element name="EnclosureFileNumber" ma:index="22" ma:displayName="Bilagsnummer" ma:description="Fil-/journalnummer for bilag" ma:internalName="EnclosureFileNumber">
      <xsd:simpleType>
        <xsd:restriction base="dms:Text"/>
      </xsd:simpleType>
    </xsd:element>
    <xsd:element name="EnclosureType" ma:index="23" ma:displayName="Bilagstype" ma:description="Bilagstype" ma:internalName="EnclosureType">
      <xsd:simpleType>
        <xsd:restriction base="dms:Text"/>
      </xsd:simpleType>
    </xsd:element>
    <xsd:element name="DocumentType" ma:index="24" ma:displayName="Dokument Type" ma:description="Indeholder samme værdi som Content Type, med kan benyttes i diverse filtre" ma:hidden="true" ma:internalName="DocumentTyp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408625D-6695-49ED-B7B7-F2A1DEAC2776}"/>
</file>

<file path=customXml/itemProps2.xml><?xml version="1.0" encoding="utf-8"?>
<ds:datastoreItem xmlns:ds="http://schemas.openxmlformats.org/officeDocument/2006/customXml" ds:itemID="{CF98B495-8F5A-4133-B5CA-5F283ADD145E}"/>
</file>

<file path=customXml/itemProps3.xml><?xml version="1.0" encoding="utf-8"?>
<ds:datastoreItem xmlns:ds="http://schemas.openxmlformats.org/officeDocument/2006/customXml" ds:itemID="{1935D3B6-C954-4AC6-8FEE-C425E6B0A8A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3</vt:i4>
      </vt:variant>
    </vt:vector>
  </HeadingPairs>
  <TitlesOfParts>
    <vt:vector size="3" baseType="lpstr">
      <vt:lpstr>Ark1</vt:lpstr>
      <vt:lpstr>Ark2</vt:lpstr>
      <vt:lpstr>Ark3</vt:lpstr>
    </vt:vector>
  </TitlesOfParts>
  <Company>Varde Kommune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UBU-08-04-2014 - Bilag 70.03 Opsamling på konklusioner - kompetenceafdækning</dc:title>
  <dc:creator>Kirsten Mørch Hansen</dc:creator>
  <cp:lastModifiedBy>Lissy Andersen</cp:lastModifiedBy>
  <cp:lastPrinted>2014-03-24T14:11:24Z</cp:lastPrinted>
  <dcterms:created xsi:type="dcterms:W3CDTF">2013-12-10T11:47:25Z</dcterms:created>
  <dcterms:modified xsi:type="dcterms:W3CDTF">2014-04-02T06:34:40Z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0x0101003D7BFBD5F481E14985D820F2A1C38BC800C867DCA9723D5D41B98144D00A8161C2</vt:lpwstr>
  </property>
</Properties>
</file>